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G:\Shared drives\Staff - All\Human Resources\Hiring\Applications and Interviews\Technology Quiz\"/>
    </mc:Choice>
  </mc:AlternateContent>
  <xr:revisionPtr revIDLastSave="0" documentId="13_ncr:1_{8EE5D2F5-33AC-4060-8747-0DB7969C1AF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Bedford" sheetId="1" r:id="rId1"/>
    <sheet name="Big Island" sheetId="2" r:id="rId2"/>
    <sheet name="Fores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0" roundtripDataSignature="AMtx7mjB3uZeLUOQsEwlLJ6TtoBVATfJRQ=="/>
    </ext>
  </extLst>
</workbook>
</file>

<file path=xl/calcChain.xml><?xml version="1.0" encoding="utf-8"?>
<calcChain xmlns="http://schemas.openxmlformats.org/spreadsheetml/2006/main">
  <c r="B5" i="1" l="1"/>
  <c r="C5" i="1" s="1"/>
  <c r="D5" i="1" s="1"/>
  <c r="E5" i="1" s="1"/>
  <c r="F5" i="1" s="1"/>
  <c r="G5" i="1" s="1"/>
  <c r="H5" i="1" s="1"/>
  <c r="I35" i="1" l="1"/>
  <c r="H36" i="3" l="1"/>
  <c r="G36" i="3"/>
  <c r="F36" i="3"/>
  <c r="E36" i="3"/>
  <c r="D36" i="3"/>
  <c r="C36" i="3"/>
  <c r="B36" i="3"/>
  <c r="I35" i="3"/>
  <c r="H20" i="3"/>
  <c r="G20" i="3"/>
  <c r="F20" i="3"/>
  <c r="E20" i="3"/>
  <c r="D20" i="3"/>
  <c r="C20" i="3"/>
  <c r="B20" i="3"/>
  <c r="I31" i="2"/>
  <c r="H32" i="2"/>
  <c r="G32" i="2"/>
  <c r="F32" i="2"/>
  <c r="E32" i="2"/>
  <c r="D32" i="2"/>
  <c r="C32" i="2"/>
  <c r="B32" i="2"/>
  <c r="H19" i="2"/>
  <c r="G19" i="2"/>
  <c r="F19" i="2"/>
  <c r="E19" i="2"/>
  <c r="D19" i="2"/>
  <c r="C19" i="2"/>
  <c r="B19" i="2"/>
  <c r="H36" i="1" l="1"/>
  <c r="G36" i="1"/>
  <c r="F36" i="1"/>
  <c r="E36" i="1"/>
  <c r="D36" i="1"/>
  <c r="C36" i="1"/>
  <c r="B36" i="1"/>
  <c r="H21" i="1"/>
  <c r="G21" i="1"/>
  <c r="G25" i="1" s="1"/>
  <c r="F21" i="1"/>
  <c r="F25" i="1" s="1"/>
  <c r="E21" i="1"/>
  <c r="E25" i="1" s="1"/>
  <c r="D21" i="1"/>
  <c r="C21" i="1"/>
  <c r="B21" i="1"/>
  <c r="B25" i="1" s="1"/>
  <c r="B63" i="3"/>
  <c r="E40" i="3"/>
  <c r="B40" i="3"/>
  <c r="I34" i="3"/>
  <c r="I33" i="3"/>
  <c r="I36" i="3" s="1"/>
  <c r="H29" i="3"/>
  <c r="G29" i="3"/>
  <c r="F29" i="3"/>
  <c r="E29" i="3"/>
  <c r="D29" i="3"/>
  <c r="C29" i="3"/>
  <c r="B29" i="3"/>
  <c r="H28" i="3"/>
  <c r="G28" i="3"/>
  <c r="F28" i="3"/>
  <c r="E28" i="3"/>
  <c r="D28" i="3"/>
  <c r="C28" i="3"/>
  <c r="B28" i="3"/>
  <c r="H27" i="3"/>
  <c r="G27" i="3"/>
  <c r="F27" i="3"/>
  <c r="E27" i="3"/>
  <c r="D27" i="3"/>
  <c r="C27" i="3"/>
  <c r="B27" i="3"/>
  <c r="I23" i="3"/>
  <c r="H26" i="3"/>
  <c r="G26" i="3"/>
  <c r="F26" i="3"/>
  <c r="F30" i="3" s="1"/>
  <c r="E26" i="3"/>
  <c r="D26" i="3"/>
  <c r="C26" i="3"/>
  <c r="B26" i="3"/>
  <c r="B30" i="3" s="1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E36" i="2"/>
  <c r="B36" i="2"/>
  <c r="I30" i="2"/>
  <c r="I29" i="2"/>
  <c r="H25" i="2"/>
  <c r="G25" i="2"/>
  <c r="F25" i="2"/>
  <c r="E25" i="2"/>
  <c r="D25" i="2"/>
  <c r="C25" i="2"/>
  <c r="B25" i="2"/>
  <c r="I25" i="2" s="1"/>
  <c r="H24" i="2"/>
  <c r="G24" i="2"/>
  <c r="F24" i="2"/>
  <c r="E24" i="2"/>
  <c r="D24" i="2"/>
  <c r="C24" i="2"/>
  <c r="B24" i="2"/>
  <c r="H23" i="2"/>
  <c r="H26" i="2" s="1"/>
  <c r="F23" i="2"/>
  <c r="D23" i="2"/>
  <c r="D26" i="2" s="1"/>
  <c r="B23" i="2"/>
  <c r="I21" i="2"/>
  <c r="G23" i="2"/>
  <c r="E23" i="2"/>
  <c r="C23" i="2"/>
  <c r="I18" i="2"/>
  <c r="I17" i="2"/>
  <c r="I16" i="2"/>
  <c r="I15" i="2"/>
  <c r="I14" i="2"/>
  <c r="I13" i="2"/>
  <c r="I12" i="2"/>
  <c r="I11" i="2"/>
  <c r="I10" i="2"/>
  <c r="I9" i="2"/>
  <c r="I8" i="2"/>
  <c r="I7" i="2"/>
  <c r="B73" i="1"/>
  <c r="D66" i="1"/>
  <c r="I66" i="1" s="1"/>
  <c r="G65" i="1"/>
  <c r="D65" i="1"/>
  <c r="I65" i="1" s="1"/>
  <c r="G64" i="1"/>
  <c r="D64" i="1"/>
  <c r="E40" i="1"/>
  <c r="B40" i="1"/>
  <c r="I34" i="1"/>
  <c r="I33" i="1"/>
  <c r="I36" i="1" s="1"/>
  <c r="H29" i="1"/>
  <c r="G29" i="1"/>
  <c r="F29" i="1"/>
  <c r="E29" i="1"/>
  <c r="D29" i="1"/>
  <c r="C29" i="1"/>
  <c r="B29" i="1"/>
  <c r="H28" i="1"/>
  <c r="G28" i="1"/>
  <c r="F28" i="1"/>
  <c r="E28" i="1"/>
  <c r="D28" i="1"/>
  <c r="C28" i="1"/>
  <c r="B28" i="1"/>
  <c r="H27" i="1"/>
  <c r="G27" i="1"/>
  <c r="F27" i="1"/>
  <c r="E27" i="1"/>
  <c r="D27" i="1"/>
  <c r="C27" i="1"/>
  <c r="B27" i="1"/>
  <c r="H26" i="1"/>
  <c r="G26" i="1"/>
  <c r="F26" i="1"/>
  <c r="E26" i="1"/>
  <c r="D26" i="1"/>
  <c r="C26" i="1"/>
  <c r="B26" i="1"/>
  <c r="C25" i="1"/>
  <c r="I23" i="1"/>
  <c r="H25" i="1"/>
  <c r="D25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26" i="1" l="1"/>
  <c r="D30" i="1"/>
  <c r="I27" i="3"/>
  <c r="E26" i="2"/>
  <c r="D30" i="3"/>
  <c r="B30" i="1"/>
  <c r="H30" i="1"/>
  <c r="I20" i="3"/>
  <c r="E30" i="3"/>
  <c r="E38" i="3" s="1"/>
  <c r="C30" i="3"/>
  <c r="C38" i="3" s="1"/>
  <c r="G30" i="3"/>
  <c r="G38" i="3" s="1"/>
  <c r="F30" i="1"/>
  <c r="C30" i="1"/>
  <c r="G30" i="1"/>
  <c r="G38" i="1" s="1"/>
  <c r="I28" i="1"/>
  <c r="H30" i="3"/>
  <c r="I32" i="2"/>
  <c r="I29" i="3"/>
  <c r="I26" i="3"/>
  <c r="I28" i="3"/>
  <c r="I19" i="2"/>
  <c r="I23" i="2" s="1"/>
  <c r="C26" i="2"/>
  <c r="G26" i="2"/>
  <c r="G34" i="2" s="1"/>
  <c r="B26" i="2"/>
  <c r="B34" i="2" s="1"/>
  <c r="F26" i="2"/>
  <c r="F34" i="2" s="1"/>
  <c r="I24" i="2"/>
  <c r="E34" i="2"/>
  <c r="C34" i="2"/>
  <c r="E30" i="1"/>
  <c r="E38" i="1" s="1"/>
  <c r="I27" i="1"/>
  <c r="I29" i="1"/>
  <c r="I21" i="1"/>
  <c r="I25" i="1" s="1"/>
  <c r="C38" i="1"/>
  <c r="D34" i="2"/>
  <c r="H34" i="2"/>
  <c r="B38" i="1"/>
  <c r="D38" i="1"/>
  <c r="F38" i="1"/>
  <c r="H38" i="1"/>
  <c r="H64" i="1"/>
  <c r="B38" i="3"/>
  <c r="D38" i="3"/>
  <c r="F38" i="3"/>
  <c r="H38" i="3"/>
  <c r="I30" i="1" l="1"/>
  <c r="I30" i="3"/>
  <c r="I38" i="3" s="1"/>
  <c r="I26" i="2"/>
  <c r="I34" i="2" s="1"/>
  <c r="I38" i="1"/>
</calcChain>
</file>

<file path=xl/sharedStrings.xml><?xml version="1.0" encoding="utf-8"?>
<sst xmlns="http://schemas.openxmlformats.org/spreadsheetml/2006/main" count="266" uniqueCount="134">
  <si>
    <t>Bedford Public Library System
Cash Settlement Sheet</t>
  </si>
  <si>
    <t xml:space="preserve">Date:  </t>
  </si>
  <si>
    <t xml:space="preserve">Branch:  </t>
  </si>
  <si>
    <t>Bedford</t>
  </si>
  <si>
    <t>Item Description</t>
  </si>
  <si>
    <t>Sunday</t>
  </si>
  <si>
    <t>Monday</t>
  </si>
  <si>
    <t>Tuesday</t>
  </si>
  <si>
    <t>Wednesday</t>
  </si>
  <si>
    <t>Thursday</t>
  </si>
  <si>
    <t>Friday</t>
  </si>
  <si>
    <t>Saturday</t>
  </si>
  <si>
    <t>Total</t>
  </si>
  <si>
    <t>Revenue Code</t>
  </si>
  <si>
    <t>Munis Code</t>
  </si>
  <si>
    <t>TLC Report:</t>
  </si>
  <si>
    <t>Fees &amp; Fines</t>
  </si>
  <si>
    <t>00-4100-4-0011-211</t>
  </si>
  <si>
    <t>LBD001</t>
  </si>
  <si>
    <t>Lost/Dmg'd Bks/Crds</t>
  </si>
  <si>
    <t>00-4100-4-0012-211</t>
  </si>
  <si>
    <t>LBD002</t>
  </si>
  <si>
    <t>Passport Fees</t>
  </si>
  <si>
    <t>00-4100-4-0014-211</t>
  </si>
  <si>
    <t>LBD003</t>
  </si>
  <si>
    <t>Fax Fees</t>
  </si>
  <si>
    <t>00-4100-4-0021-211</t>
  </si>
  <si>
    <t>LBD004</t>
  </si>
  <si>
    <t>Computer Printing Fees</t>
  </si>
  <si>
    <t>ILL Postage</t>
  </si>
  <si>
    <t>00-4100-4-0022-211</t>
  </si>
  <si>
    <t>LBD005</t>
  </si>
  <si>
    <t>Memorials &amp; Donations</t>
  </si>
  <si>
    <t>00-4100-4-0024-211</t>
  </si>
  <si>
    <t>LBD007</t>
  </si>
  <si>
    <t>Other - Unique fees</t>
  </si>
  <si>
    <t>00-4100-4-0099-211</t>
  </si>
  <si>
    <t>LBD009</t>
  </si>
  <si>
    <t>Café - Foundation</t>
  </si>
  <si>
    <t>Café Bev - Foundation</t>
  </si>
  <si>
    <t>Sales - Foundation Item 1</t>
  </si>
  <si>
    <t>Sales - Foundation Item 2</t>
  </si>
  <si>
    <t>Friends - Nonsystem/Booksale</t>
  </si>
  <si>
    <t>Other - Any Mistaken Code</t>
  </si>
  <si>
    <t>TLC Report Total:</t>
  </si>
  <si>
    <t>Staff Use Total:</t>
  </si>
  <si>
    <t>Gross Receipts:</t>
  </si>
  <si>
    <t>Less: Café - Foundation</t>
  </si>
  <si>
    <t>Less: Café Bev - Foundation</t>
  </si>
  <si>
    <t>Less: Sales - Foundation</t>
  </si>
  <si>
    <t>Less: Friends - Nonsystem</t>
  </si>
  <si>
    <t>Net Receipts:</t>
  </si>
  <si>
    <t>Receipts to be Deposited:</t>
  </si>
  <si>
    <t>Cash &amp; Coins</t>
  </si>
  <si>
    <t>00-0000-1-1020-000</t>
  </si>
  <si>
    <t>LIB</t>
  </si>
  <si>
    <t>Checks</t>
  </si>
  <si>
    <t>Credit Cards</t>
  </si>
  <si>
    <t>Total Receipts to be Deposited:</t>
  </si>
  <si>
    <t>Over/(Under):</t>
  </si>
  <si>
    <t>Collections for the Period of:</t>
  </si>
  <si>
    <t>Thru</t>
  </si>
  <si>
    <t xml:space="preserve">Prepared by: </t>
  </si>
  <si>
    <t>Date entered into Munis</t>
  </si>
  <si>
    <t>Batch #</t>
  </si>
  <si>
    <t>Date Delivered to Treasurer:</t>
  </si>
  <si>
    <t>TREASURER'S OFFICE</t>
  </si>
  <si>
    <t>Received and Verified By:</t>
  </si>
  <si>
    <t>Signature</t>
  </si>
  <si>
    <t>Date</t>
  </si>
  <si>
    <t>FOR LIBRARY USE ONLY:</t>
  </si>
  <si>
    <t>Start B/W copies (previous week End)</t>
  </si>
  <si>
    <t>End B/W Copies           (from website)</t>
  </si>
  <si>
    <t>Amount collected</t>
  </si>
  <si>
    <t>Start Color copies (pre-vious week End)</t>
  </si>
  <si>
    <t>End Color (from Website)</t>
  </si>
  <si>
    <t>Total to Friends</t>
  </si>
  <si>
    <t>Total to Fiscal</t>
  </si>
  <si>
    <t>Copier Money</t>
  </si>
  <si>
    <t>Printer Money</t>
  </si>
  <si>
    <t>Fax Money</t>
  </si>
  <si>
    <t>Copier Cash</t>
  </si>
  <si>
    <t>Bills</t>
  </si>
  <si>
    <t>Nickels</t>
  </si>
  <si>
    <t>Dimes</t>
  </si>
  <si>
    <t>Quarters</t>
  </si>
  <si>
    <t>Big Island</t>
  </si>
  <si>
    <t>00-4100-4-0011-212</t>
  </si>
  <si>
    <t>LBI001</t>
  </si>
  <si>
    <t>00-4100-4-0012-212</t>
  </si>
  <si>
    <t>LBI002</t>
  </si>
  <si>
    <t>00-4100-4-0014-212</t>
  </si>
  <si>
    <t>LBI003</t>
  </si>
  <si>
    <t>00-4100-4-0021-212</t>
  </si>
  <si>
    <t>LBI004</t>
  </si>
  <si>
    <t>00-4100-4-0022-212</t>
  </si>
  <si>
    <t>LBI005</t>
  </si>
  <si>
    <t>00-4100-4-0024-212</t>
  </si>
  <si>
    <t>LBI007</t>
  </si>
  <si>
    <t>00-4100-4-0099-212</t>
  </si>
  <si>
    <t>LBI009</t>
  </si>
  <si>
    <t>Friends - Book sale and dues</t>
  </si>
  <si>
    <t xml:space="preserve">Sales - Foundation Item 1 </t>
  </si>
  <si>
    <t>System Report Total:</t>
  </si>
  <si>
    <t>Copies Total:</t>
  </si>
  <si>
    <t xml:space="preserve">     Less: Friends - Booksale/dues</t>
  </si>
  <si>
    <t xml:space="preserve">    Less: Sales - Foundation</t>
  </si>
  <si>
    <t>Forest</t>
  </si>
  <si>
    <t>Munus Code</t>
  </si>
  <si>
    <t>00-4100-4-0011-213</t>
  </si>
  <si>
    <t>LFO001</t>
  </si>
  <si>
    <t>00-4100-4-0012-213</t>
  </si>
  <si>
    <t>LFO002</t>
  </si>
  <si>
    <t>00-4100-4-0014-213</t>
  </si>
  <si>
    <t>LFO003</t>
  </si>
  <si>
    <t>00-4100-4-0021-213</t>
  </si>
  <si>
    <t>LFO004</t>
  </si>
  <si>
    <t>ILL postage</t>
  </si>
  <si>
    <t>00-4100-4-0022-213</t>
  </si>
  <si>
    <t>LFO005</t>
  </si>
  <si>
    <t>00-4100-4-0024-213</t>
  </si>
  <si>
    <t>LFO007</t>
  </si>
  <si>
    <t>Other - Unique Fees</t>
  </si>
  <si>
    <t>00-4100-4-0099-213</t>
  </si>
  <si>
    <t>LFO009</t>
  </si>
  <si>
    <t>Friends - Books and Dues</t>
  </si>
  <si>
    <t>Staff Water Total:</t>
  </si>
  <si>
    <t>Date entered into Munus</t>
  </si>
  <si>
    <t>Cash From Coin Op</t>
  </si>
  <si>
    <t>00-0000-1-1022-000</t>
  </si>
  <si>
    <t>CC</t>
  </si>
  <si>
    <t>Credit Card</t>
  </si>
  <si>
    <t>Overdue Fines and Fees</t>
  </si>
  <si>
    <t>Lost/Dmg'd Bks/Card Replace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</si>
</sst>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 x14ac:knownFonts="1">
    <font>
      <sz val="10"/>
      <color rgb="FF000000"/>
      <name val="Arial"/>
    </font>
    <font>
      <b/>
      <sz val="12"/>
      <color theme="1"/>
      <name val="Book Antiqua"/>
    </font>
    <font>
      <b/>
      <sz val="9"/>
      <color theme="1"/>
      <name val="Book Antiqua"/>
    </font>
    <font>
      <sz val="9"/>
      <color theme="1"/>
      <name val="Book Antiqua"/>
    </font>
    <font>
      <b/>
      <sz val="9"/>
      <color rgb="FF000000"/>
      <name val="Book Antiqua"/>
    </font>
    <font>
      <sz val="10"/>
      <name val="Arial"/>
    </font>
    <font>
      <sz val="10"/>
      <color theme="1"/>
      <name val="Arial"/>
    </font>
    <font>
      <b/>
      <i/>
      <sz val="9"/>
      <color theme="1"/>
      <name val="Book Antiqua"/>
    </font>
    <font>
      <b/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rgb="FFCCC0D9"/>
        <bgColor rgb="FFCCC0D9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22">
    <xf numFmtId="0" fontId="0" fillId="0" borderId="0" xfId="0" applyFont="1" applyAlignment="1"/>
    <xf numFmtId="0" fontId="2" fillId="0" borderId="0" xfId="0" applyFont="1" applyAlignment="1">
      <alignment horizontal="right" vertic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left"/>
    </xf>
    <xf numFmtId="4" fontId="3" fillId="0" borderId="10" xfId="0" applyNumberFormat="1" applyFont="1" applyBorder="1"/>
    <xf numFmtId="43" fontId="3" fillId="0" borderId="10" xfId="0" applyNumberFormat="1" applyFont="1" applyBorder="1"/>
    <xf numFmtId="0" fontId="3" fillId="0" borderId="11" xfId="0" applyFont="1" applyBorder="1" applyAlignment="1">
      <alignment horizontal="center"/>
    </xf>
    <xf numFmtId="0" fontId="2" fillId="2" borderId="10" xfId="0" applyFont="1" applyFill="1" applyBorder="1" applyAlignment="1">
      <alignment horizontal="left"/>
    </xf>
    <xf numFmtId="44" fontId="3" fillId="2" borderId="10" xfId="0" applyNumberFormat="1" applyFont="1" applyFill="1" applyBorder="1"/>
    <xf numFmtId="0" fontId="3" fillId="2" borderId="1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3" xfId="0" applyFont="1" applyBorder="1"/>
    <xf numFmtId="0" fontId="2" fillId="3" borderId="10" xfId="0" applyFont="1" applyFill="1" applyBorder="1"/>
    <xf numFmtId="44" fontId="3" fillId="3" borderId="10" xfId="0" applyNumberFormat="1" applyFont="1" applyFill="1" applyBorder="1"/>
    <xf numFmtId="0" fontId="3" fillId="3" borderId="12" xfId="0" applyFont="1" applyFill="1" applyBorder="1" applyAlignment="1">
      <alignment horizontal="center"/>
    </xf>
    <xf numFmtId="0" fontId="2" fillId="0" borderId="10" xfId="0" applyFont="1" applyBorder="1"/>
    <xf numFmtId="0" fontId="3" fillId="0" borderId="10" xfId="0" applyFont="1" applyBorder="1" applyAlignment="1">
      <alignment horizontal="left"/>
    </xf>
    <xf numFmtId="0" fontId="2" fillId="0" borderId="0" xfId="0" applyFont="1"/>
    <xf numFmtId="14" fontId="3" fillId="0" borderId="0" xfId="0" applyNumberFormat="1" applyFont="1" applyAlignment="1">
      <alignment horizontal="center"/>
    </xf>
    <xf numFmtId="0" fontId="6" fillId="0" borderId="0" xfId="0" applyFont="1"/>
    <xf numFmtId="0" fontId="2" fillId="4" borderId="14" xfId="0" applyFont="1" applyFill="1" applyBorder="1"/>
    <xf numFmtId="0" fontId="2" fillId="4" borderId="14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left"/>
    </xf>
    <xf numFmtId="0" fontId="3" fillId="4" borderId="14" xfId="0" applyFont="1" applyFill="1" applyBorder="1"/>
    <xf numFmtId="0" fontId="3" fillId="0" borderId="15" xfId="0" applyFont="1" applyBorder="1"/>
    <xf numFmtId="0" fontId="3" fillId="0" borderId="1" xfId="0" applyFont="1" applyBorder="1" applyAlignment="1">
      <alignment horizontal="left"/>
    </xf>
    <xf numFmtId="0" fontId="6" fillId="5" borderId="17" xfId="0" applyFont="1" applyFill="1" applyBorder="1"/>
    <xf numFmtId="0" fontId="6" fillId="5" borderId="17" xfId="0" applyFont="1" applyFill="1" applyBorder="1" applyAlignment="1">
      <alignment wrapText="1"/>
    </xf>
    <xf numFmtId="164" fontId="6" fillId="5" borderId="17" xfId="0" applyNumberFormat="1" applyFont="1" applyFill="1" applyBorder="1" applyAlignment="1">
      <alignment wrapText="1"/>
    </xf>
    <xf numFmtId="0" fontId="6" fillId="5" borderId="10" xfId="0" applyFont="1" applyFill="1" applyBorder="1"/>
    <xf numFmtId="164" fontId="6" fillId="5" borderId="10" xfId="0" applyNumberFormat="1" applyFont="1" applyFill="1" applyBorder="1"/>
    <xf numFmtId="0" fontId="6" fillId="5" borderId="10" xfId="0" applyFont="1" applyFill="1" applyBorder="1" applyAlignment="1">
      <alignment wrapText="1"/>
    </xf>
    <xf numFmtId="0" fontId="3" fillId="5" borderId="10" xfId="0" applyFont="1" applyFill="1" applyBorder="1"/>
    <xf numFmtId="0" fontId="6" fillId="6" borderId="10" xfId="0" applyFont="1" applyFill="1" applyBorder="1"/>
    <xf numFmtId="0" fontId="8" fillId="7" borderId="17" xfId="0" applyFont="1" applyFill="1" applyBorder="1"/>
    <xf numFmtId="0" fontId="6" fillId="7" borderId="17" xfId="0" applyFont="1" applyFill="1" applyBorder="1" applyAlignment="1">
      <alignment wrapText="1"/>
    </xf>
    <xf numFmtId="164" fontId="6" fillId="7" borderId="17" xfId="0" applyNumberFormat="1" applyFont="1" applyFill="1" applyBorder="1" applyAlignment="1">
      <alignment wrapText="1"/>
    </xf>
    <xf numFmtId="0" fontId="6" fillId="7" borderId="10" xfId="0" applyFont="1" applyFill="1" applyBorder="1"/>
    <xf numFmtId="164" fontId="6" fillId="7" borderId="10" xfId="0" applyNumberFormat="1" applyFont="1" applyFill="1" applyBorder="1"/>
    <xf numFmtId="0" fontId="6" fillId="7" borderId="10" xfId="0" applyFont="1" applyFill="1" applyBorder="1" applyAlignment="1">
      <alignment wrapText="1"/>
    </xf>
    <xf numFmtId="0" fontId="3" fillId="7" borderId="10" xfId="0" applyFont="1" applyFill="1" applyBorder="1"/>
    <xf numFmtId="0" fontId="8" fillId="0" borderId="0" xfId="0" applyFont="1"/>
    <xf numFmtId="164" fontId="6" fillId="0" borderId="0" xfId="0" applyNumberFormat="1" applyFont="1"/>
    <xf numFmtId="0" fontId="3" fillId="0" borderId="8" xfId="0" applyFont="1" applyBorder="1"/>
    <xf numFmtId="0" fontId="3" fillId="0" borderId="10" xfId="0" applyFont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44" fontId="3" fillId="0" borderId="10" xfId="0" applyNumberFormat="1" applyFont="1" applyBorder="1"/>
    <xf numFmtId="0" fontId="3" fillId="0" borderId="11" xfId="0" applyFont="1" applyBorder="1"/>
    <xf numFmtId="0" fontId="2" fillId="7" borderId="10" xfId="0" applyFont="1" applyFill="1" applyBorder="1" applyAlignment="1">
      <alignment horizontal="left"/>
    </xf>
    <xf numFmtId="44" fontId="3" fillId="7" borderId="10" xfId="0" applyNumberFormat="1" applyFont="1" applyFill="1" applyBorder="1"/>
    <xf numFmtId="0" fontId="2" fillId="0" borderId="10" xfId="0" applyFont="1" applyBorder="1" applyAlignment="1">
      <alignment horizontal="left"/>
    </xf>
    <xf numFmtId="0" fontId="6" fillId="7" borderId="19" xfId="0" applyFont="1" applyFill="1" applyBorder="1"/>
    <xf numFmtId="164" fontId="6" fillId="7" borderId="19" xfId="0" applyNumberFormat="1" applyFont="1" applyFill="1" applyBorder="1"/>
    <xf numFmtId="0" fontId="6" fillId="7" borderId="14" xfId="0" applyFont="1" applyFill="1" applyBorder="1"/>
    <xf numFmtId="164" fontId="6" fillId="7" borderId="14" xfId="0" applyNumberFormat="1" applyFont="1" applyFill="1" applyBorder="1"/>
    <xf numFmtId="43" fontId="3" fillId="0" borderId="12" xfId="0" applyNumberFormat="1" applyFont="1" applyBorder="1"/>
    <xf numFmtId="44" fontId="3" fillId="2" borderId="12" xfId="0" applyNumberFormat="1" applyFont="1" applyFill="1" applyBorder="1"/>
    <xf numFmtId="0" fontId="3" fillId="0" borderId="14" xfId="0" applyFont="1" applyBorder="1"/>
    <xf numFmtId="44" fontId="3" fillId="7" borderId="12" xfId="0" applyNumberFormat="1" applyFont="1" applyFill="1" applyBorder="1"/>
    <xf numFmtId="0" fontId="3" fillId="0" borderId="12" xfId="0" applyFont="1" applyBorder="1"/>
    <xf numFmtId="44" fontId="3" fillId="3" borderId="12" xfId="0" applyNumberFormat="1" applyFont="1" applyFill="1" applyBorder="1"/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0" fontId="3" fillId="0" borderId="21" xfId="0" applyFont="1" applyBorder="1" applyAlignment="1">
      <alignment horizontal="center"/>
    </xf>
    <xf numFmtId="0" fontId="3" fillId="0" borderId="17" xfId="0" applyFont="1" applyBorder="1"/>
    <xf numFmtId="0" fontId="3" fillId="0" borderId="20" xfId="0" applyFont="1" applyBorder="1" applyAlignment="1">
      <alignment horizontal="center"/>
    </xf>
    <xf numFmtId="0" fontId="3" fillId="0" borderId="20" xfId="0" applyFont="1" applyBorder="1"/>
    <xf numFmtId="0" fontId="3" fillId="2" borderId="20" xfId="0" applyFont="1" applyFill="1" applyBorder="1" applyAlignment="1">
      <alignment horizontal="center"/>
    </xf>
    <xf numFmtId="0" fontId="3" fillId="7" borderId="20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4" fontId="3" fillId="0" borderId="10" xfId="0" applyNumberFormat="1" applyFont="1" applyBorder="1" applyProtection="1">
      <protection locked="0"/>
    </xf>
    <xf numFmtId="44" fontId="3" fillId="2" borderId="10" xfId="0" applyNumberFormat="1" applyFont="1" applyFill="1" applyBorder="1" applyProtection="1">
      <protection locked="0"/>
    </xf>
    <xf numFmtId="14" fontId="3" fillId="0" borderId="8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14" fontId="3" fillId="0" borderId="5" xfId="0" applyNumberFormat="1" applyFont="1" applyBorder="1" applyAlignment="1" applyProtection="1">
      <alignment horizontal="center"/>
      <protection locked="0"/>
    </xf>
    <xf numFmtId="14" fontId="3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14" fontId="3" fillId="0" borderId="0" xfId="0" applyNumberFormat="1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Protection="1"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6" fillId="5" borderId="10" xfId="0" applyFont="1" applyFill="1" applyBorder="1" applyProtection="1">
      <protection locked="0"/>
    </xf>
    <xf numFmtId="0" fontId="6" fillId="5" borderId="17" xfId="0" applyFont="1" applyFill="1" applyBorder="1" applyAlignment="1" applyProtection="1">
      <alignment wrapText="1"/>
      <protection locked="0"/>
    </xf>
    <xf numFmtId="0" fontId="6" fillId="6" borderId="10" xfId="0" applyFont="1" applyFill="1" applyBorder="1" applyProtection="1">
      <protection locked="0"/>
    </xf>
    <xf numFmtId="164" fontId="6" fillId="5" borderId="10" xfId="0" applyNumberFormat="1" applyFont="1" applyFill="1" applyBorder="1" applyProtection="1">
      <protection locked="0"/>
    </xf>
    <xf numFmtId="164" fontId="6" fillId="7" borderId="10" xfId="0" applyNumberFormat="1" applyFont="1" applyFill="1" applyBorder="1" applyProtection="1">
      <protection locked="0"/>
    </xf>
    <xf numFmtId="164" fontId="6" fillId="7" borderId="18" xfId="0" applyNumberFormat="1" applyFont="1" applyFill="1" applyBorder="1" applyProtection="1">
      <protection locked="0"/>
    </xf>
    <xf numFmtId="0" fontId="3" fillId="0" borderId="8" xfId="0" applyFont="1" applyBorder="1" applyProtection="1">
      <protection locked="0"/>
    </xf>
    <xf numFmtId="0" fontId="6" fillId="7" borderId="10" xfId="0" applyFont="1" applyFill="1" applyBorder="1" applyProtection="1">
      <protection locked="0"/>
    </xf>
    <xf numFmtId="0" fontId="6" fillId="7" borderId="10" xfId="0" applyFont="1" applyFill="1" applyBorder="1" applyAlignment="1" applyProtection="1">
      <alignment wrapText="1"/>
      <protection locked="0"/>
    </xf>
    <xf numFmtId="0" fontId="3" fillId="7" borderId="10" xfId="0" applyFont="1" applyFill="1" applyBorder="1" applyProtection="1">
      <protection locked="0"/>
    </xf>
    <xf numFmtId="0" fontId="4" fillId="0" borderId="3" xfId="0" applyFont="1" applyBorder="1" applyAlignment="1">
      <alignment horizontal="center" vertical="center"/>
    </xf>
    <xf numFmtId="0" fontId="5" fillId="0" borderId="7" xfId="0" applyFont="1" applyBorder="1"/>
    <xf numFmtId="14" fontId="3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5" fillId="0" borderId="2" xfId="0" applyFont="1" applyBorder="1"/>
    <xf numFmtId="0" fontId="2" fillId="0" borderId="15" xfId="0" applyFont="1" applyBorder="1" applyAlignment="1">
      <alignment horizontal="center"/>
    </xf>
    <xf numFmtId="0" fontId="5" fillId="0" borderId="15" xfId="0" applyFont="1" applyBorder="1"/>
    <xf numFmtId="0" fontId="3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7" fillId="0" borderId="16" xfId="0" applyFont="1" applyBorder="1" applyAlignment="1">
      <alignment horizontal="center"/>
    </xf>
    <xf numFmtId="0" fontId="5" fillId="0" borderId="16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2" fillId="0" borderId="3" xfId="0" applyFont="1" applyBorder="1" applyAlignment="1">
      <alignment horizontal="center" vertical="center"/>
    </xf>
    <xf numFmtId="0" fontId="5" fillId="0" borderId="5" xfId="0" applyFont="1" applyBorder="1"/>
    <xf numFmtId="0" fontId="2" fillId="0" borderId="4" xfId="0" applyFont="1" applyBorder="1" applyAlignment="1">
      <alignment horizontal="center" vertical="center"/>
    </xf>
    <xf numFmtId="0" fontId="5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3"/>
  <sheetViews>
    <sheetView tabSelected="1" workbookViewId="0">
      <selection activeCell="O21" sqref="O21"/>
    </sheetView>
  </sheetViews>
  <sheetFormatPr defaultColWidth="14.44140625" defaultRowHeight="15" customHeight="1" x14ac:dyDescent="0.25"/>
  <cols>
    <col min="1" max="1" width="24.33203125" customWidth="1"/>
    <col min="2" max="9" width="9.6640625" customWidth="1"/>
    <col min="10" max="10" width="15.44140625" customWidth="1"/>
    <col min="11" max="26" width="10.6640625" customWidth="1"/>
  </cols>
  <sheetData>
    <row r="1" spans="1:26" ht="13.5" customHeight="1" x14ac:dyDescent="0.3">
      <c r="A1" s="116" t="s">
        <v>0</v>
      </c>
      <c r="B1" s="117"/>
      <c r="C1" s="117"/>
      <c r="D1" s="117"/>
      <c r="E1" s="117"/>
      <c r="F1" s="117"/>
      <c r="G1" s="117"/>
      <c r="H1" s="117"/>
      <c r="I1" s="1" t="s">
        <v>1</v>
      </c>
      <c r="J1" s="9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 x14ac:dyDescent="0.3">
      <c r="A2" s="117"/>
      <c r="B2" s="117"/>
      <c r="C2" s="117"/>
      <c r="D2" s="117"/>
      <c r="E2" s="117"/>
      <c r="F2" s="117"/>
      <c r="G2" s="117"/>
      <c r="H2" s="117"/>
      <c r="I2" s="1" t="s">
        <v>2</v>
      </c>
      <c r="J2" s="3" t="s">
        <v>3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7.5" customHeight="1" x14ac:dyDescent="0.3">
      <c r="A3" s="4"/>
      <c r="B3" s="4"/>
      <c r="C3" s="4"/>
      <c r="D3" s="4"/>
      <c r="E3" s="4"/>
      <c r="F3" s="4"/>
      <c r="G3" s="4"/>
      <c r="H3" s="4"/>
      <c r="I3" s="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x14ac:dyDescent="0.25">
      <c r="A4" s="118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118" t="s">
        <v>12</v>
      </c>
      <c r="J4" s="120" t="s">
        <v>13</v>
      </c>
      <c r="K4" s="103" t="s">
        <v>14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3.5" customHeight="1" x14ac:dyDescent="0.3">
      <c r="A5" s="119"/>
      <c r="B5" s="84">
        <f>J1</f>
        <v>0</v>
      </c>
      <c r="C5" s="84">
        <f t="shared" ref="C5:H5" si="0">B5+1</f>
        <v>1</v>
      </c>
      <c r="D5" s="84">
        <f t="shared" si="0"/>
        <v>2</v>
      </c>
      <c r="E5" s="84">
        <f t="shared" si="0"/>
        <v>3</v>
      </c>
      <c r="F5" s="84">
        <f t="shared" si="0"/>
        <v>4</v>
      </c>
      <c r="G5" s="84">
        <f t="shared" si="0"/>
        <v>5</v>
      </c>
      <c r="H5" s="84">
        <f t="shared" si="0"/>
        <v>6</v>
      </c>
      <c r="I5" s="119"/>
      <c r="J5" s="121"/>
      <c r="K5" s="104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 x14ac:dyDescent="0.3">
      <c r="A6" s="8" t="s">
        <v>15</v>
      </c>
      <c r="B6" s="82"/>
      <c r="C6" s="82"/>
      <c r="D6" s="82"/>
      <c r="E6" s="82"/>
      <c r="F6" s="82"/>
      <c r="G6" s="82"/>
      <c r="H6" s="82"/>
      <c r="I6" s="9"/>
      <c r="J6" s="10"/>
      <c r="K6" s="11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 x14ac:dyDescent="0.3">
      <c r="A7" s="12" t="s">
        <v>132</v>
      </c>
      <c r="B7" s="80"/>
      <c r="C7" s="80"/>
      <c r="D7" s="80"/>
      <c r="E7" s="80"/>
      <c r="F7" s="80"/>
      <c r="G7" s="80"/>
      <c r="H7" s="80"/>
      <c r="I7" s="14">
        <f t="shared" ref="I7:I20" si="1">SUM(B7:H7)</f>
        <v>0</v>
      </c>
      <c r="J7" s="15" t="s">
        <v>17</v>
      </c>
      <c r="K7" s="11" t="s">
        <v>18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 x14ac:dyDescent="0.3">
      <c r="A8" s="12" t="s">
        <v>133</v>
      </c>
      <c r="B8" s="80"/>
      <c r="C8" s="80"/>
      <c r="D8" s="80"/>
      <c r="E8" s="80"/>
      <c r="F8" s="80"/>
      <c r="G8" s="80"/>
      <c r="H8" s="80"/>
      <c r="I8" s="14">
        <f t="shared" si="1"/>
        <v>0</v>
      </c>
      <c r="J8" s="15" t="s">
        <v>20</v>
      </c>
      <c r="K8" s="11" t="s">
        <v>21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 x14ac:dyDescent="0.3">
      <c r="A9" s="12" t="s">
        <v>22</v>
      </c>
      <c r="B9" s="80"/>
      <c r="C9" s="80"/>
      <c r="D9" s="80"/>
      <c r="E9" s="80"/>
      <c r="F9" s="80"/>
      <c r="G9" s="80"/>
      <c r="H9" s="80"/>
      <c r="I9" s="14">
        <f t="shared" si="1"/>
        <v>0</v>
      </c>
      <c r="J9" s="15" t="s">
        <v>23</v>
      </c>
      <c r="K9" s="11" t="s">
        <v>24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 x14ac:dyDescent="0.3">
      <c r="A10" s="12" t="s">
        <v>25</v>
      </c>
      <c r="B10" s="80"/>
      <c r="C10" s="80"/>
      <c r="D10" s="80"/>
      <c r="E10" s="80"/>
      <c r="F10" s="80"/>
      <c r="G10" s="80"/>
      <c r="H10" s="80"/>
      <c r="I10" s="14">
        <f t="shared" si="1"/>
        <v>0</v>
      </c>
      <c r="J10" s="15" t="s">
        <v>26</v>
      </c>
      <c r="K10" s="11" t="s">
        <v>27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 x14ac:dyDescent="0.3">
      <c r="A11" s="12" t="s">
        <v>28</v>
      </c>
      <c r="B11" s="80"/>
      <c r="C11" s="80"/>
      <c r="D11" s="80"/>
      <c r="E11" s="80"/>
      <c r="F11" s="80"/>
      <c r="G11" s="80"/>
      <c r="H11" s="80"/>
      <c r="I11" s="14">
        <f t="shared" si="1"/>
        <v>0</v>
      </c>
      <c r="J11" s="15" t="s">
        <v>26</v>
      </c>
      <c r="K11" s="11" t="s">
        <v>27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 x14ac:dyDescent="0.3">
      <c r="A12" s="12" t="s">
        <v>29</v>
      </c>
      <c r="B12" s="80"/>
      <c r="C12" s="80"/>
      <c r="D12" s="80"/>
      <c r="E12" s="80"/>
      <c r="F12" s="80"/>
      <c r="G12" s="80"/>
      <c r="H12" s="80"/>
      <c r="I12" s="14">
        <f t="shared" si="1"/>
        <v>0</v>
      </c>
      <c r="J12" s="15" t="s">
        <v>30</v>
      </c>
      <c r="K12" s="11" t="s">
        <v>31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 x14ac:dyDescent="0.3">
      <c r="A13" s="12" t="s">
        <v>32</v>
      </c>
      <c r="B13" s="80"/>
      <c r="C13" s="80"/>
      <c r="D13" s="80"/>
      <c r="E13" s="80"/>
      <c r="F13" s="80"/>
      <c r="G13" s="80"/>
      <c r="H13" s="80"/>
      <c r="I13" s="14">
        <f t="shared" si="1"/>
        <v>0</v>
      </c>
      <c r="J13" s="15" t="s">
        <v>33</v>
      </c>
      <c r="K13" s="11" t="s">
        <v>34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" customHeight="1" x14ac:dyDescent="0.3">
      <c r="A14" s="12" t="s">
        <v>35</v>
      </c>
      <c r="B14" s="80"/>
      <c r="C14" s="80"/>
      <c r="D14" s="80"/>
      <c r="E14" s="80"/>
      <c r="F14" s="80"/>
      <c r="G14" s="80"/>
      <c r="H14" s="80"/>
      <c r="I14" s="14">
        <f t="shared" si="1"/>
        <v>0</v>
      </c>
      <c r="J14" s="15" t="s">
        <v>36</v>
      </c>
      <c r="K14" s="11" t="s">
        <v>37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customHeight="1" x14ac:dyDescent="0.3">
      <c r="A15" s="12" t="s">
        <v>38</v>
      </c>
      <c r="B15" s="80"/>
      <c r="C15" s="80"/>
      <c r="D15" s="80"/>
      <c r="E15" s="80"/>
      <c r="F15" s="80"/>
      <c r="G15" s="80"/>
      <c r="H15" s="80"/>
      <c r="I15" s="14">
        <f t="shared" si="1"/>
        <v>0</v>
      </c>
      <c r="J15" s="15"/>
      <c r="K15" s="11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" customHeight="1" x14ac:dyDescent="0.3">
      <c r="A16" s="12" t="s">
        <v>39</v>
      </c>
      <c r="B16" s="80"/>
      <c r="C16" s="80"/>
      <c r="D16" s="80"/>
      <c r="E16" s="80"/>
      <c r="F16" s="80"/>
      <c r="G16" s="80"/>
      <c r="H16" s="80"/>
      <c r="I16" s="14">
        <f t="shared" si="1"/>
        <v>0</v>
      </c>
      <c r="J16" s="15"/>
      <c r="K16" s="11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 customHeight="1" x14ac:dyDescent="0.3">
      <c r="A17" s="12" t="s">
        <v>40</v>
      </c>
      <c r="B17" s="80"/>
      <c r="C17" s="80"/>
      <c r="D17" s="80"/>
      <c r="E17" s="80"/>
      <c r="F17" s="80"/>
      <c r="G17" s="80"/>
      <c r="H17" s="80"/>
      <c r="I17" s="14">
        <f t="shared" si="1"/>
        <v>0</v>
      </c>
      <c r="J17" s="15"/>
      <c r="K17" s="11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3">
      <c r="A18" s="12" t="s">
        <v>41</v>
      </c>
      <c r="B18" s="80"/>
      <c r="C18" s="80"/>
      <c r="D18" s="80"/>
      <c r="E18" s="80"/>
      <c r="F18" s="80"/>
      <c r="G18" s="80"/>
      <c r="H18" s="80"/>
      <c r="I18" s="14">
        <f t="shared" si="1"/>
        <v>0</v>
      </c>
      <c r="J18" s="15"/>
      <c r="K18" s="11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3">
      <c r="A19" s="12" t="s">
        <v>42</v>
      </c>
      <c r="B19" s="80"/>
      <c r="C19" s="80"/>
      <c r="D19" s="80"/>
      <c r="E19" s="80"/>
      <c r="F19" s="80"/>
      <c r="G19" s="80"/>
      <c r="H19" s="80"/>
      <c r="I19" s="14">
        <f t="shared" si="1"/>
        <v>0</v>
      </c>
      <c r="J19" s="15"/>
      <c r="K19" s="11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3">
      <c r="A20" s="12" t="s">
        <v>43</v>
      </c>
      <c r="B20" s="80"/>
      <c r="C20" s="80"/>
      <c r="D20" s="80"/>
      <c r="E20" s="80"/>
      <c r="F20" s="80"/>
      <c r="G20" s="80"/>
      <c r="H20" s="80"/>
      <c r="I20" s="14">
        <f t="shared" si="1"/>
        <v>0</v>
      </c>
      <c r="J20" s="15" t="s">
        <v>36</v>
      </c>
      <c r="K20" s="11" t="s">
        <v>37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3">
      <c r="A21" s="16" t="s">
        <v>44</v>
      </c>
      <c r="B21" s="17">
        <f t="shared" ref="B21:I21" si="2">B7+B8+B9+B10+B11+B12+B13+B14+B15+B16+B17+B18+B19+B20</f>
        <v>0</v>
      </c>
      <c r="C21" s="17">
        <f t="shared" si="2"/>
        <v>0</v>
      </c>
      <c r="D21" s="17">
        <f t="shared" si="2"/>
        <v>0</v>
      </c>
      <c r="E21" s="17">
        <f t="shared" si="2"/>
        <v>0</v>
      </c>
      <c r="F21" s="17">
        <f t="shared" si="2"/>
        <v>0</v>
      </c>
      <c r="G21" s="17">
        <f t="shared" si="2"/>
        <v>0</v>
      </c>
      <c r="H21" s="17">
        <f t="shared" si="2"/>
        <v>0</v>
      </c>
      <c r="I21" s="17">
        <f t="shared" si="2"/>
        <v>0</v>
      </c>
      <c r="J21" s="18"/>
      <c r="K21" s="11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.5" customHeight="1" x14ac:dyDescent="0.3">
      <c r="A22" s="19"/>
      <c r="B22" s="2"/>
      <c r="C22" s="2"/>
      <c r="D22" s="2"/>
      <c r="E22" s="2"/>
      <c r="F22" s="2"/>
      <c r="G22" s="2"/>
      <c r="H22" s="2"/>
      <c r="I22" s="2"/>
      <c r="J22" s="20"/>
      <c r="K22" s="21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customHeight="1" x14ac:dyDescent="0.3">
      <c r="A23" s="16" t="s">
        <v>45</v>
      </c>
      <c r="B23" s="81"/>
      <c r="C23" s="81"/>
      <c r="D23" s="81"/>
      <c r="E23" s="81"/>
      <c r="F23" s="81"/>
      <c r="G23" s="81"/>
      <c r="H23" s="81"/>
      <c r="I23" s="17">
        <f>SUM(B23:H23)</f>
        <v>0</v>
      </c>
      <c r="J23" s="18" t="s">
        <v>36</v>
      </c>
      <c r="K23" s="11" t="s">
        <v>37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" customHeight="1" x14ac:dyDescent="0.3">
      <c r="A24" s="19"/>
      <c r="B24" s="2"/>
      <c r="C24" s="2"/>
      <c r="D24" s="2"/>
      <c r="E24" s="2"/>
      <c r="F24" s="2"/>
      <c r="G24" s="2"/>
      <c r="H24" s="2"/>
      <c r="I24" s="2"/>
      <c r="J24" s="2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 x14ac:dyDescent="0.3">
      <c r="A25" s="16" t="s">
        <v>46</v>
      </c>
      <c r="B25" s="17">
        <f t="shared" ref="B25:I25" si="3">SUM(B21,B23)</f>
        <v>0</v>
      </c>
      <c r="C25" s="17">
        <f t="shared" si="3"/>
        <v>0</v>
      </c>
      <c r="D25" s="17">
        <f t="shared" si="3"/>
        <v>0</v>
      </c>
      <c r="E25" s="17">
        <f t="shared" si="3"/>
        <v>0</v>
      </c>
      <c r="F25" s="17">
        <f t="shared" si="3"/>
        <v>0</v>
      </c>
      <c r="G25" s="17">
        <f t="shared" si="3"/>
        <v>0</v>
      </c>
      <c r="H25" s="17">
        <f t="shared" si="3"/>
        <v>0</v>
      </c>
      <c r="I25" s="17">
        <f t="shared" si="3"/>
        <v>0</v>
      </c>
      <c r="J25" s="18"/>
      <c r="K25" s="11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" customHeight="1" x14ac:dyDescent="0.3">
      <c r="A26" s="12" t="s">
        <v>47</v>
      </c>
      <c r="B26" s="14">
        <f t="shared" ref="B26:H27" si="4">B15</f>
        <v>0</v>
      </c>
      <c r="C26" s="14">
        <f t="shared" si="4"/>
        <v>0</v>
      </c>
      <c r="D26" s="14">
        <f t="shared" si="4"/>
        <v>0</v>
      </c>
      <c r="E26" s="14">
        <f t="shared" si="4"/>
        <v>0</v>
      </c>
      <c r="F26" s="14">
        <f t="shared" si="4"/>
        <v>0</v>
      </c>
      <c r="G26" s="14">
        <f t="shared" si="4"/>
        <v>0</v>
      </c>
      <c r="H26" s="14">
        <f t="shared" si="4"/>
        <v>0</v>
      </c>
      <c r="I26" s="14">
        <f t="shared" ref="I26:I29" si="5">SUM(B26:H26)</f>
        <v>0</v>
      </c>
      <c r="J26" s="15"/>
      <c r="K26" s="11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" customHeight="1" x14ac:dyDescent="0.3">
      <c r="A27" s="12" t="s">
        <v>48</v>
      </c>
      <c r="B27" s="14">
        <f t="shared" si="4"/>
        <v>0</v>
      </c>
      <c r="C27" s="14">
        <f t="shared" si="4"/>
        <v>0</v>
      </c>
      <c r="D27" s="14">
        <f t="shared" si="4"/>
        <v>0</v>
      </c>
      <c r="E27" s="14">
        <f t="shared" si="4"/>
        <v>0</v>
      </c>
      <c r="F27" s="14">
        <f t="shared" si="4"/>
        <v>0</v>
      </c>
      <c r="G27" s="14">
        <f t="shared" si="4"/>
        <v>0</v>
      </c>
      <c r="H27" s="14">
        <f t="shared" si="4"/>
        <v>0</v>
      </c>
      <c r="I27" s="14">
        <f t="shared" si="5"/>
        <v>0</v>
      </c>
      <c r="J27" s="15"/>
      <c r="K27" s="11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" customHeight="1" x14ac:dyDescent="0.3">
      <c r="A28" s="12" t="s">
        <v>49</v>
      </c>
      <c r="B28" s="14">
        <f t="shared" ref="B28:H28" si="6">B17+B18</f>
        <v>0</v>
      </c>
      <c r="C28" s="14">
        <f t="shared" si="6"/>
        <v>0</v>
      </c>
      <c r="D28" s="14">
        <f t="shared" si="6"/>
        <v>0</v>
      </c>
      <c r="E28" s="14">
        <f t="shared" si="6"/>
        <v>0</v>
      </c>
      <c r="F28" s="14">
        <f t="shared" si="6"/>
        <v>0</v>
      </c>
      <c r="G28" s="14">
        <f t="shared" si="6"/>
        <v>0</v>
      </c>
      <c r="H28" s="14">
        <f t="shared" si="6"/>
        <v>0</v>
      </c>
      <c r="I28" s="14">
        <f t="shared" si="5"/>
        <v>0</v>
      </c>
      <c r="J28" s="15"/>
      <c r="K28" s="11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" customHeight="1" x14ac:dyDescent="0.3">
      <c r="A29" s="12" t="s">
        <v>50</v>
      </c>
      <c r="B29" s="14">
        <f t="shared" ref="B29:H29" si="7">B19</f>
        <v>0</v>
      </c>
      <c r="C29" s="14">
        <f t="shared" si="7"/>
        <v>0</v>
      </c>
      <c r="D29" s="14">
        <f t="shared" si="7"/>
        <v>0</v>
      </c>
      <c r="E29" s="14">
        <f t="shared" si="7"/>
        <v>0</v>
      </c>
      <c r="F29" s="14">
        <f t="shared" si="7"/>
        <v>0</v>
      </c>
      <c r="G29" s="14">
        <f t="shared" si="7"/>
        <v>0</v>
      </c>
      <c r="H29" s="14">
        <f t="shared" si="7"/>
        <v>0</v>
      </c>
      <c r="I29" s="14">
        <f t="shared" si="5"/>
        <v>0</v>
      </c>
      <c r="J29" s="15"/>
      <c r="K29" s="11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3">
      <c r="A30" s="22" t="s">
        <v>51</v>
      </c>
      <c r="B30" s="23">
        <f t="shared" ref="B30:I30" si="8">B25-B26-B29-B27-B28</f>
        <v>0</v>
      </c>
      <c r="C30" s="23">
        <f t="shared" si="8"/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4"/>
      <c r="K30" s="11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" customHeight="1" x14ac:dyDescent="0.3">
      <c r="A31" s="19"/>
      <c r="B31" s="2"/>
      <c r="C31" s="2"/>
      <c r="D31" s="2"/>
      <c r="E31" s="2"/>
      <c r="F31" s="2"/>
      <c r="G31" s="2"/>
      <c r="H31" s="2"/>
      <c r="I31" s="2"/>
      <c r="J31" s="20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" customHeight="1" x14ac:dyDescent="0.3">
      <c r="A32" s="25" t="s">
        <v>52</v>
      </c>
      <c r="B32" s="11"/>
      <c r="C32" s="11"/>
      <c r="D32" s="11"/>
      <c r="E32" s="11"/>
      <c r="F32" s="11"/>
      <c r="G32" s="11"/>
      <c r="H32" s="11"/>
      <c r="I32" s="11"/>
      <c r="J32" s="15"/>
      <c r="K32" s="1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" customHeight="1" x14ac:dyDescent="0.3">
      <c r="A33" s="12" t="s">
        <v>53</v>
      </c>
      <c r="B33" s="80"/>
      <c r="C33" s="80"/>
      <c r="D33" s="80"/>
      <c r="E33" s="80"/>
      <c r="F33" s="80"/>
      <c r="G33" s="80"/>
      <c r="H33" s="80"/>
      <c r="I33" s="14">
        <f t="shared" ref="I33:I34" si="9">SUM(B33:H33)</f>
        <v>0</v>
      </c>
      <c r="J33" s="15" t="s">
        <v>54</v>
      </c>
      <c r="K33" s="11" t="s">
        <v>55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" customHeight="1" x14ac:dyDescent="0.3">
      <c r="A34" s="12" t="s">
        <v>56</v>
      </c>
      <c r="B34" s="80"/>
      <c r="C34" s="80"/>
      <c r="D34" s="80"/>
      <c r="E34" s="80"/>
      <c r="F34" s="80"/>
      <c r="G34" s="80"/>
      <c r="H34" s="80"/>
      <c r="I34" s="14">
        <f t="shared" si="9"/>
        <v>0</v>
      </c>
      <c r="J34" s="15" t="s">
        <v>54</v>
      </c>
      <c r="K34" s="11" t="s">
        <v>55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" customHeight="1" x14ac:dyDescent="0.3">
      <c r="A35" s="26" t="s">
        <v>57</v>
      </c>
      <c r="B35" s="80"/>
      <c r="C35" s="80"/>
      <c r="D35" s="80"/>
      <c r="E35" s="80"/>
      <c r="F35" s="80"/>
      <c r="G35" s="80"/>
      <c r="H35" s="80"/>
      <c r="I35" s="14">
        <f>SUM(B35:H35)</f>
        <v>0</v>
      </c>
      <c r="J35" s="15" t="s">
        <v>129</v>
      </c>
      <c r="K35" s="11" t="s">
        <v>130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3">
      <c r="A36" s="22" t="s">
        <v>58</v>
      </c>
      <c r="B36" s="23">
        <f t="shared" ref="B36:I36" si="10">SUM(B33:B35)</f>
        <v>0</v>
      </c>
      <c r="C36" s="23">
        <f t="shared" si="10"/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4"/>
      <c r="K36" s="1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0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3">
      <c r="A38" s="22" t="s">
        <v>59</v>
      </c>
      <c r="B38" s="23">
        <f t="shared" ref="B38:H38" si="11">B36-B30</f>
        <v>0</v>
      </c>
      <c r="C38" s="23">
        <f t="shared" si="11"/>
        <v>0</v>
      </c>
      <c r="D38" s="23">
        <f t="shared" si="11"/>
        <v>0</v>
      </c>
      <c r="E38" s="23">
        <f t="shared" si="11"/>
        <v>0</v>
      </c>
      <c r="F38" s="23">
        <f t="shared" si="11"/>
        <v>0</v>
      </c>
      <c r="G38" s="23">
        <f t="shared" si="11"/>
        <v>0</v>
      </c>
      <c r="H38" s="23">
        <f t="shared" si="11"/>
        <v>0</v>
      </c>
      <c r="I38" s="23">
        <f>SUM(B38:H38)</f>
        <v>0</v>
      </c>
      <c r="J38" s="24" t="s">
        <v>36</v>
      </c>
      <c r="K38" s="11" t="s">
        <v>37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3">
      <c r="A40" s="27" t="s">
        <v>60</v>
      </c>
      <c r="B40" s="105">
        <f>B5</f>
        <v>0</v>
      </c>
      <c r="C40" s="106"/>
      <c r="D40" s="20" t="s">
        <v>61</v>
      </c>
      <c r="E40" s="105">
        <f>H5</f>
        <v>6</v>
      </c>
      <c r="F40" s="106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3">
      <c r="A41" s="27"/>
      <c r="B41" s="28"/>
      <c r="C41" s="29"/>
      <c r="D41" s="20"/>
      <c r="E41" s="28"/>
      <c r="F41" s="29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3">
      <c r="A42" s="27" t="s">
        <v>62</v>
      </c>
      <c r="B42" s="85"/>
      <c r="C42" s="86"/>
      <c r="D42" s="87"/>
      <c r="E42" s="88"/>
      <c r="F42" s="89"/>
      <c r="G42" s="90"/>
      <c r="H42" s="90"/>
      <c r="I42" s="90"/>
      <c r="J42" s="90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3">
      <c r="A44" s="30" t="s">
        <v>63</v>
      </c>
      <c r="B44" s="112"/>
      <c r="C44" s="113"/>
      <c r="D44" s="31" t="s">
        <v>64</v>
      </c>
      <c r="E44" s="86"/>
      <c r="F44" s="86"/>
      <c r="G44" s="32" t="s">
        <v>65</v>
      </c>
      <c r="H44" s="33"/>
      <c r="I44" s="33"/>
      <c r="J44" s="85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3">
      <c r="A46" s="110" t="s">
        <v>66</v>
      </c>
      <c r="B46" s="111"/>
      <c r="C46" s="111"/>
      <c r="D46" s="111"/>
      <c r="E46" s="111"/>
      <c r="F46" s="111"/>
      <c r="G46" s="111"/>
      <c r="H46" s="111"/>
      <c r="I46" s="111"/>
      <c r="J46" s="111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3">
      <c r="A48" s="27" t="s">
        <v>67</v>
      </c>
      <c r="B48" s="112"/>
      <c r="C48" s="113"/>
      <c r="D48" s="113"/>
      <c r="E48" s="113"/>
      <c r="F48" s="113"/>
      <c r="G48" s="2"/>
      <c r="H48" s="112"/>
      <c r="I48" s="113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" customHeight="1" x14ac:dyDescent="0.3">
      <c r="A49" s="2"/>
      <c r="B49" s="114" t="s">
        <v>68</v>
      </c>
      <c r="C49" s="115"/>
      <c r="D49" s="115"/>
      <c r="E49" s="115"/>
      <c r="F49" s="115"/>
      <c r="G49" s="2"/>
      <c r="H49" s="114" t="s">
        <v>69</v>
      </c>
      <c r="I49" s="115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6.5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3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3">
      <c r="A52" s="27" t="s">
        <v>70</v>
      </c>
      <c r="B52" s="107"/>
      <c r="C52" s="106"/>
      <c r="D52" s="106"/>
      <c r="E52" s="106"/>
      <c r="F52" s="106"/>
      <c r="G52" s="106"/>
      <c r="H52" s="106"/>
      <c r="I52" s="106"/>
      <c r="J52" s="106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3">
      <c r="A53" s="27"/>
      <c r="B53" s="35"/>
      <c r="C53" s="35"/>
      <c r="D53" s="35"/>
      <c r="E53" s="35"/>
      <c r="F53" s="35"/>
      <c r="G53" s="35"/>
      <c r="H53" s="35"/>
      <c r="I53" s="35"/>
      <c r="J53" s="35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3">
      <c r="A54" s="27"/>
      <c r="B54" s="35"/>
      <c r="C54" s="35"/>
      <c r="D54" s="35"/>
      <c r="E54" s="35"/>
      <c r="F54" s="35"/>
      <c r="G54" s="35"/>
      <c r="H54" s="35"/>
      <c r="I54" s="35"/>
      <c r="J54" s="35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3">
      <c r="A55" s="27"/>
      <c r="B55" s="35"/>
      <c r="C55" s="35"/>
      <c r="D55" s="35"/>
      <c r="E55" s="35"/>
      <c r="F55" s="35"/>
      <c r="G55" s="35"/>
      <c r="H55" s="35"/>
      <c r="I55" s="35"/>
      <c r="J55" s="35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3">
      <c r="A56" s="27"/>
      <c r="B56" s="35"/>
      <c r="C56" s="35"/>
      <c r="D56" s="35"/>
      <c r="E56" s="35"/>
      <c r="F56" s="35"/>
      <c r="G56" s="35"/>
      <c r="H56" s="35"/>
      <c r="I56" s="35"/>
      <c r="J56" s="35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3">
      <c r="A57" s="27"/>
      <c r="B57" s="35"/>
      <c r="C57" s="35"/>
      <c r="D57" s="35"/>
      <c r="E57" s="35"/>
      <c r="F57" s="35"/>
      <c r="G57" s="35"/>
      <c r="H57" s="35"/>
      <c r="I57" s="35"/>
      <c r="J57" s="35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3">
      <c r="A58" s="27"/>
      <c r="B58" s="35"/>
      <c r="C58" s="35"/>
      <c r="D58" s="35"/>
      <c r="E58" s="35"/>
      <c r="F58" s="35"/>
      <c r="G58" s="35"/>
      <c r="H58" s="35"/>
      <c r="I58" s="35"/>
      <c r="J58" s="35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3">
      <c r="A59" s="27"/>
      <c r="B59" s="35"/>
      <c r="C59" s="35"/>
      <c r="D59" s="35"/>
      <c r="E59" s="35"/>
      <c r="F59" s="35"/>
      <c r="G59" s="35"/>
      <c r="H59" s="35"/>
      <c r="I59" s="35"/>
      <c r="J59" s="35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3">
      <c r="A60" s="27"/>
      <c r="B60" s="35"/>
      <c r="C60" s="35"/>
      <c r="D60" s="35"/>
      <c r="E60" s="35"/>
      <c r="F60" s="35"/>
      <c r="G60" s="35"/>
      <c r="H60" s="35"/>
      <c r="I60" s="35"/>
      <c r="J60" s="35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3">
      <c r="A61" s="27"/>
      <c r="B61" s="35"/>
      <c r="C61" s="35"/>
      <c r="D61" s="35"/>
      <c r="E61" s="35"/>
      <c r="F61" s="35"/>
      <c r="G61" s="35"/>
      <c r="H61" s="35"/>
      <c r="I61" s="35"/>
      <c r="J61" s="35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3">
      <c r="A62" s="2"/>
      <c r="B62" s="108"/>
      <c r="C62" s="109"/>
      <c r="D62" s="109"/>
      <c r="E62" s="109"/>
      <c r="F62" s="109"/>
      <c r="G62" s="109"/>
      <c r="H62" s="109"/>
      <c r="I62" s="109"/>
      <c r="J62" s="109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3">
      <c r="A63" s="36"/>
      <c r="B63" s="37" t="s">
        <v>71</v>
      </c>
      <c r="C63" s="37" t="s">
        <v>72</v>
      </c>
      <c r="D63" s="38" t="s">
        <v>73</v>
      </c>
      <c r="E63" s="37" t="s">
        <v>74</v>
      </c>
      <c r="F63" s="37" t="s">
        <v>75</v>
      </c>
      <c r="G63" s="38" t="s">
        <v>73</v>
      </c>
      <c r="H63" s="37" t="s">
        <v>76</v>
      </c>
      <c r="I63" s="37" t="s">
        <v>77</v>
      </c>
      <c r="J63" s="37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3">
      <c r="A64" s="39" t="s">
        <v>78</v>
      </c>
      <c r="B64" s="93"/>
      <c r="C64" s="93"/>
      <c r="D64" s="40">
        <f t="shared" ref="D64:D65" si="12">(C64-B64)*0.1</f>
        <v>0</v>
      </c>
      <c r="E64" s="93"/>
      <c r="F64" s="93"/>
      <c r="G64" s="40">
        <f t="shared" ref="G64:G65" si="13">(F64-E64)*0.5</f>
        <v>0</v>
      </c>
      <c r="H64" s="40">
        <f>D64+G64</f>
        <v>0</v>
      </c>
      <c r="I64" s="39"/>
      <c r="J64" s="41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3">
      <c r="A65" s="39" t="s">
        <v>79</v>
      </c>
      <c r="B65" s="93"/>
      <c r="C65" s="93"/>
      <c r="D65" s="40">
        <f t="shared" si="12"/>
        <v>0</v>
      </c>
      <c r="E65" s="93"/>
      <c r="F65" s="93"/>
      <c r="G65" s="40">
        <f t="shared" si="13"/>
        <v>0</v>
      </c>
      <c r="H65" s="96"/>
      <c r="I65" s="40">
        <f>D65+G65</f>
        <v>0</v>
      </c>
      <c r="J65" s="4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3">
      <c r="A66" s="39" t="s">
        <v>80</v>
      </c>
      <c r="B66" s="93">
        <v>0</v>
      </c>
      <c r="C66" s="93"/>
      <c r="D66" s="40">
        <f>(C66-B66)*1</f>
        <v>0</v>
      </c>
      <c r="E66" s="95"/>
      <c r="F66" s="95"/>
      <c r="G66" s="43"/>
      <c r="H66" s="43"/>
      <c r="I66" s="40">
        <f>D66</f>
        <v>0</v>
      </c>
      <c r="J66" s="4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3">
      <c r="A67" s="36"/>
      <c r="B67" s="94"/>
      <c r="C67" s="94"/>
      <c r="D67" s="38"/>
      <c r="E67" s="37"/>
      <c r="F67" s="37"/>
      <c r="G67" s="38"/>
      <c r="H67" s="37"/>
      <c r="I67" s="37"/>
      <c r="J67" s="37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3">
      <c r="A68" s="44" t="s">
        <v>81</v>
      </c>
      <c r="B68" s="45"/>
      <c r="C68" s="45"/>
      <c r="D68" s="46"/>
      <c r="E68" s="45"/>
      <c r="F68" s="45"/>
      <c r="G68" s="46"/>
      <c r="H68" s="45"/>
      <c r="I68" s="45"/>
      <c r="J68" s="45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3">
      <c r="A69" s="47" t="s">
        <v>82</v>
      </c>
      <c r="B69" s="97"/>
      <c r="C69" s="47"/>
      <c r="D69" s="48"/>
      <c r="E69" s="47"/>
      <c r="F69" s="47"/>
      <c r="G69" s="48"/>
      <c r="H69" s="48"/>
      <c r="I69" s="47"/>
      <c r="J69" s="49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3">
      <c r="A70" s="47" t="s">
        <v>83</v>
      </c>
      <c r="B70" s="97"/>
      <c r="C70" s="47"/>
      <c r="D70" s="48"/>
      <c r="E70" s="47"/>
      <c r="F70" s="47"/>
      <c r="G70" s="48"/>
      <c r="H70" s="48"/>
      <c r="I70" s="47"/>
      <c r="J70" s="49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3">
      <c r="A71" s="47" t="s">
        <v>84</v>
      </c>
      <c r="B71" s="97"/>
      <c r="C71" s="47"/>
      <c r="D71" s="48"/>
      <c r="E71" s="47"/>
      <c r="F71" s="47"/>
      <c r="G71" s="48"/>
      <c r="H71" s="48"/>
      <c r="I71" s="48"/>
      <c r="J71" s="50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3">
      <c r="A72" s="47" t="s">
        <v>85</v>
      </c>
      <c r="B72" s="98"/>
      <c r="C72" s="47"/>
      <c r="D72" s="48"/>
      <c r="E72" s="47"/>
      <c r="F72" s="47"/>
      <c r="G72" s="47"/>
      <c r="H72" s="47"/>
      <c r="I72" s="50"/>
      <c r="J72" s="50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3">
      <c r="A73" s="51" t="s">
        <v>12</v>
      </c>
      <c r="B73" s="52">
        <f>SUM(B69:B72)</f>
        <v>0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 x14ac:dyDescent="0.3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.5" customHeight="1" x14ac:dyDescent="0.3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3.5" customHeight="1" x14ac:dyDescent="0.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</sheetData>
  <mergeCells count="15">
    <mergeCell ref="A1:H2"/>
    <mergeCell ref="A4:A5"/>
    <mergeCell ref="I4:I5"/>
    <mergeCell ref="J4:J5"/>
    <mergeCell ref="B44:C44"/>
    <mergeCell ref="K4:K5"/>
    <mergeCell ref="B40:C40"/>
    <mergeCell ref="E40:F40"/>
    <mergeCell ref="B52:J52"/>
    <mergeCell ref="B62:J62"/>
    <mergeCell ref="A46:J46"/>
    <mergeCell ref="B48:F48"/>
    <mergeCell ref="H48:I48"/>
    <mergeCell ref="B49:F49"/>
    <mergeCell ref="H49:I49"/>
  </mergeCells>
  <printOptions horizontalCentered="1" verticalCentered="1"/>
  <pageMargins left="0.5" right="0.5" top="0.5" bottom="0.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3"/>
  <sheetViews>
    <sheetView workbookViewId="0">
      <selection activeCell="G10" sqref="G10"/>
    </sheetView>
  </sheetViews>
  <sheetFormatPr defaultColWidth="14.44140625" defaultRowHeight="15" customHeight="1" x14ac:dyDescent="0.25"/>
  <cols>
    <col min="1" max="1" width="25.6640625" customWidth="1"/>
    <col min="2" max="3" width="9.6640625" customWidth="1"/>
    <col min="4" max="8" width="10.33203125" customWidth="1"/>
    <col min="9" max="9" width="10.6640625" customWidth="1"/>
    <col min="10" max="10" width="15.44140625" customWidth="1"/>
    <col min="11" max="26" width="10.6640625" customWidth="1"/>
  </cols>
  <sheetData>
    <row r="1" spans="1:26" ht="15" customHeight="1" x14ac:dyDescent="0.3">
      <c r="A1" s="116" t="s">
        <v>0</v>
      </c>
      <c r="B1" s="117"/>
      <c r="C1" s="117"/>
      <c r="D1" s="117"/>
      <c r="E1" s="117"/>
      <c r="F1" s="117"/>
      <c r="G1" s="117"/>
      <c r="H1" s="117"/>
      <c r="I1" s="1" t="s">
        <v>1</v>
      </c>
      <c r="J1" s="9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3">
      <c r="A2" s="117"/>
      <c r="B2" s="117"/>
      <c r="C2" s="117"/>
      <c r="D2" s="117"/>
      <c r="E2" s="117"/>
      <c r="F2" s="117"/>
      <c r="G2" s="117"/>
      <c r="H2" s="117"/>
      <c r="I2" s="1" t="s">
        <v>2</v>
      </c>
      <c r="J2" s="3" t="s">
        <v>86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7.5" customHeight="1" x14ac:dyDescent="0.3">
      <c r="A3" s="4"/>
      <c r="B3" s="4"/>
      <c r="C3" s="4"/>
      <c r="D3" s="4"/>
      <c r="E3" s="4"/>
      <c r="F3" s="4"/>
      <c r="G3" s="4"/>
      <c r="H3" s="4"/>
      <c r="I3" s="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x14ac:dyDescent="0.25">
      <c r="A4" s="118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118" t="s">
        <v>12</v>
      </c>
      <c r="J4" s="118" t="s">
        <v>13</v>
      </c>
      <c r="K4" s="103" t="s">
        <v>14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3.5" customHeight="1" x14ac:dyDescent="0.3">
      <c r="A5" s="119"/>
      <c r="B5" s="84">
        <v>44255</v>
      </c>
      <c r="C5" s="84">
        <v>44256</v>
      </c>
      <c r="D5" s="84">
        <v>44257</v>
      </c>
      <c r="E5" s="84">
        <v>44258</v>
      </c>
      <c r="F5" s="84">
        <v>44259</v>
      </c>
      <c r="G5" s="84">
        <v>44260</v>
      </c>
      <c r="H5" s="84">
        <v>44261</v>
      </c>
      <c r="I5" s="119"/>
      <c r="J5" s="119"/>
      <c r="K5" s="104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 x14ac:dyDescent="0.3">
      <c r="A6" s="8" t="s">
        <v>15</v>
      </c>
      <c r="B6" s="82"/>
      <c r="C6" s="82"/>
      <c r="D6" s="82"/>
      <c r="E6" s="82"/>
      <c r="F6" s="82"/>
      <c r="G6" s="82"/>
      <c r="H6" s="82"/>
      <c r="I6" s="9"/>
      <c r="J6" s="53"/>
      <c r="K6" s="11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 x14ac:dyDescent="0.3">
      <c r="A7" s="12" t="s">
        <v>16</v>
      </c>
      <c r="B7" s="80"/>
      <c r="C7" s="80"/>
      <c r="D7" s="80"/>
      <c r="E7" s="80"/>
      <c r="F7" s="80"/>
      <c r="G7" s="80"/>
      <c r="H7" s="80"/>
      <c r="I7" s="14">
        <f t="shared" ref="I7:I18" si="0">SUM(B7:H7)</f>
        <v>0</v>
      </c>
      <c r="J7" s="54" t="s">
        <v>87</v>
      </c>
      <c r="K7" s="11" t="s">
        <v>88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 x14ac:dyDescent="0.3">
      <c r="A8" s="12" t="s">
        <v>19</v>
      </c>
      <c r="B8" s="80"/>
      <c r="C8" s="80"/>
      <c r="D8" s="80"/>
      <c r="E8" s="80"/>
      <c r="F8" s="80"/>
      <c r="G8" s="80"/>
      <c r="H8" s="80"/>
      <c r="I8" s="14">
        <f t="shared" si="0"/>
        <v>0</v>
      </c>
      <c r="J8" s="54" t="s">
        <v>89</v>
      </c>
      <c r="K8" s="11" t="s">
        <v>90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 x14ac:dyDescent="0.3">
      <c r="A9" s="12" t="s">
        <v>22</v>
      </c>
      <c r="B9" s="80"/>
      <c r="C9" s="80"/>
      <c r="D9" s="80"/>
      <c r="E9" s="80"/>
      <c r="F9" s="80"/>
      <c r="G9" s="80"/>
      <c r="H9" s="80"/>
      <c r="I9" s="14">
        <f t="shared" si="0"/>
        <v>0</v>
      </c>
      <c r="J9" s="54" t="s">
        <v>91</v>
      </c>
      <c r="K9" s="11" t="s">
        <v>92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 x14ac:dyDescent="0.3">
      <c r="A10" s="12" t="s">
        <v>25</v>
      </c>
      <c r="B10" s="80"/>
      <c r="C10" s="80"/>
      <c r="D10" s="80"/>
      <c r="E10" s="80"/>
      <c r="F10" s="80"/>
      <c r="G10" s="80"/>
      <c r="H10" s="80"/>
      <c r="I10" s="14">
        <f t="shared" si="0"/>
        <v>0</v>
      </c>
      <c r="J10" s="54" t="s">
        <v>93</v>
      </c>
      <c r="K10" s="11" t="s">
        <v>94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 x14ac:dyDescent="0.3">
      <c r="A11" s="12" t="s">
        <v>28</v>
      </c>
      <c r="B11" s="80"/>
      <c r="C11" s="80"/>
      <c r="D11" s="80"/>
      <c r="E11" s="80"/>
      <c r="F11" s="80"/>
      <c r="G11" s="80"/>
      <c r="H11" s="80"/>
      <c r="I11" s="14">
        <f t="shared" si="0"/>
        <v>0</v>
      </c>
      <c r="J11" s="54" t="s">
        <v>93</v>
      </c>
      <c r="K11" s="11" t="s">
        <v>94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 x14ac:dyDescent="0.3">
      <c r="A12" s="12" t="s">
        <v>29</v>
      </c>
      <c r="B12" s="80"/>
      <c r="C12" s="80"/>
      <c r="D12" s="80"/>
      <c r="E12" s="80"/>
      <c r="F12" s="80"/>
      <c r="G12" s="80"/>
      <c r="H12" s="80"/>
      <c r="I12" s="14">
        <f t="shared" si="0"/>
        <v>0</v>
      </c>
      <c r="J12" s="54" t="s">
        <v>95</v>
      </c>
      <c r="K12" s="11" t="s">
        <v>96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 x14ac:dyDescent="0.3">
      <c r="A13" s="12" t="s">
        <v>32</v>
      </c>
      <c r="B13" s="80"/>
      <c r="C13" s="80"/>
      <c r="D13" s="80"/>
      <c r="E13" s="80"/>
      <c r="F13" s="80"/>
      <c r="G13" s="80"/>
      <c r="H13" s="80"/>
      <c r="I13" s="14">
        <f t="shared" si="0"/>
        <v>0</v>
      </c>
      <c r="J13" s="54" t="s">
        <v>97</v>
      </c>
      <c r="K13" s="11" t="s">
        <v>98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" customHeight="1" x14ac:dyDescent="0.3">
      <c r="A14" s="12" t="s">
        <v>35</v>
      </c>
      <c r="B14" s="80"/>
      <c r="C14" s="80"/>
      <c r="D14" s="80"/>
      <c r="E14" s="80"/>
      <c r="F14" s="80"/>
      <c r="G14" s="80"/>
      <c r="H14" s="80"/>
      <c r="I14" s="14">
        <f t="shared" si="0"/>
        <v>0</v>
      </c>
      <c r="J14" s="54" t="s">
        <v>99</v>
      </c>
      <c r="K14" s="11" t="s">
        <v>100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customHeight="1" x14ac:dyDescent="0.3">
      <c r="A15" s="12" t="s">
        <v>101</v>
      </c>
      <c r="B15" s="80"/>
      <c r="C15" s="80"/>
      <c r="D15" s="80"/>
      <c r="E15" s="80"/>
      <c r="F15" s="80"/>
      <c r="G15" s="80"/>
      <c r="H15" s="80"/>
      <c r="I15" s="14">
        <f t="shared" si="0"/>
        <v>0</v>
      </c>
      <c r="J15" s="54"/>
      <c r="K15" s="11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" customHeight="1" x14ac:dyDescent="0.3">
      <c r="A16" s="12" t="s">
        <v>102</v>
      </c>
      <c r="B16" s="80"/>
      <c r="C16" s="80"/>
      <c r="D16" s="80"/>
      <c r="E16" s="80"/>
      <c r="F16" s="80"/>
      <c r="G16" s="80"/>
      <c r="H16" s="80"/>
      <c r="I16" s="14">
        <f t="shared" si="0"/>
        <v>0</v>
      </c>
      <c r="J16" s="54"/>
      <c r="K16" s="11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 customHeight="1" x14ac:dyDescent="0.3">
      <c r="A17" s="12" t="s">
        <v>41</v>
      </c>
      <c r="B17" s="80"/>
      <c r="C17" s="80"/>
      <c r="D17" s="80"/>
      <c r="E17" s="80"/>
      <c r="F17" s="80"/>
      <c r="G17" s="80"/>
      <c r="H17" s="80"/>
      <c r="I17" s="14">
        <f t="shared" si="0"/>
        <v>0</v>
      </c>
      <c r="J17" s="54"/>
      <c r="K17" s="11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3">
      <c r="A18" s="12" t="s">
        <v>43</v>
      </c>
      <c r="B18" s="80"/>
      <c r="C18" s="80"/>
      <c r="D18" s="80"/>
      <c r="E18" s="80"/>
      <c r="F18" s="80"/>
      <c r="G18" s="80"/>
      <c r="H18" s="80"/>
      <c r="I18" s="14">
        <f t="shared" si="0"/>
        <v>0</v>
      </c>
      <c r="J18" s="54" t="s">
        <v>99</v>
      </c>
      <c r="K18" s="11" t="s">
        <v>100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3">
      <c r="A19" s="16" t="s">
        <v>103</v>
      </c>
      <c r="B19" s="17">
        <f t="shared" ref="B19:I19" si="1">B7+B8+B9+B10+B11+B12+B13+B14+B15+B16+B17+B18</f>
        <v>0</v>
      </c>
      <c r="C19" s="17">
        <f t="shared" si="1"/>
        <v>0</v>
      </c>
      <c r="D19" s="17">
        <f t="shared" si="1"/>
        <v>0</v>
      </c>
      <c r="E19" s="17">
        <f t="shared" si="1"/>
        <v>0</v>
      </c>
      <c r="F19" s="17">
        <f t="shared" si="1"/>
        <v>0</v>
      </c>
      <c r="G19" s="17">
        <f t="shared" si="1"/>
        <v>0</v>
      </c>
      <c r="H19" s="17">
        <f t="shared" si="1"/>
        <v>0</v>
      </c>
      <c r="I19" s="17">
        <f t="shared" si="1"/>
        <v>0</v>
      </c>
      <c r="J19" s="55"/>
      <c r="K19" s="11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6" customHeight="1" x14ac:dyDescent="0.3">
      <c r="A20" s="12"/>
      <c r="B20" s="13"/>
      <c r="C20" s="13"/>
      <c r="D20" s="13"/>
      <c r="E20" s="13"/>
      <c r="F20" s="13"/>
      <c r="G20" s="13"/>
      <c r="H20" s="13"/>
      <c r="I20" s="14"/>
      <c r="J20" s="54"/>
      <c r="K20" s="11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" customHeight="1" x14ac:dyDescent="0.3">
      <c r="A21" s="16" t="s">
        <v>104</v>
      </c>
      <c r="B21" s="81"/>
      <c r="C21" s="81"/>
      <c r="D21" s="81"/>
      <c r="E21" s="81"/>
      <c r="F21" s="81"/>
      <c r="G21" s="81"/>
      <c r="H21" s="81"/>
      <c r="I21" s="17">
        <f>SUM(B21:H21)</f>
        <v>0</v>
      </c>
      <c r="J21" s="18" t="s">
        <v>93</v>
      </c>
      <c r="K21" s="11" t="s">
        <v>94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6" customHeight="1" x14ac:dyDescent="0.3">
      <c r="A22" s="19"/>
      <c r="B22" s="2"/>
      <c r="C22" s="2"/>
      <c r="D22" s="2"/>
      <c r="E22" s="2"/>
      <c r="F22" s="2"/>
      <c r="G22" s="2"/>
      <c r="H22" s="2"/>
      <c r="I22" s="2"/>
      <c r="J22" s="20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" customHeight="1" x14ac:dyDescent="0.3">
      <c r="A23" s="16" t="s">
        <v>46</v>
      </c>
      <c r="B23" s="17">
        <f t="shared" ref="B23:I23" si="2">SUM(B19,B21)</f>
        <v>0</v>
      </c>
      <c r="C23" s="17">
        <f t="shared" si="2"/>
        <v>0</v>
      </c>
      <c r="D23" s="17">
        <f t="shared" si="2"/>
        <v>0</v>
      </c>
      <c r="E23" s="17">
        <f t="shared" si="2"/>
        <v>0</v>
      </c>
      <c r="F23" s="17">
        <f t="shared" si="2"/>
        <v>0</v>
      </c>
      <c r="G23" s="17">
        <f t="shared" si="2"/>
        <v>0</v>
      </c>
      <c r="H23" s="17">
        <f t="shared" si="2"/>
        <v>0</v>
      </c>
      <c r="I23" s="17">
        <f t="shared" si="2"/>
        <v>0</v>
      </c>
      <c r="J23" s="18"/>
      <c r="K23" s="11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" customHeight="1" x14ac:dyDescent="0.3">
      <c r="A24" s="12" t="s">
        <v>105</v>
      </c>
      <c r="B24" s="56">
        <f t="shared" ref="B24:H24" si="3">B15</f>
        <v>0</v>
      </c>
      <c r="C24" s="56">
        <f t="shared" si="3"/>
        <v>0</v>
      </c>
      <c r="D24" s="56">
        <f t="shared" si="3"/>
        <v>0</v>
      </c>
      <c r="E24" s="56">
        <f t="shared" si="3"/>
        <v>0</v>
      </c>
      <c r="F24" s="56">
        <f t="shared" si="3"/>
        <v>0</v>
      </c>
      <c r="G24" s="56">
        <f t="shared" si="3"/>
        <v>0</v>
      </c>
      <c r="H24" s="56">
        <f t="shared" si="3"/>
        <v>0</v>
      </c>
      <c r="I24" s="56">
        <f t="shared" ref="I24:I25" si="4">SUM(B24:H24)</f>
        <v>0</v>
      </c>
      <c r="J24" s="15"/>
      <c r="K24" s="11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 x14ac:dyDescent="0.3">
      <c r="A25" s="12" t="s">
        <v>106</v>
      </c>
      <c r="B25" s="56">
        <f t="shared" ref="B25:H25" si="5">B16+B17</f>
        <v>0</v>
      </c>
      <c r="C25" s="56">
        <f t="shared" si="5"/>
        <v>0</v>
      </c>
      <c r="D25" s="56">
        <f t="shared" si="5"/>
        <v>0</v>
      </c>
      <c r="E25" s="56">
        <f t="shared" si="5"/>
        <v>0</v>
      </c>
      <c r="F25" s="56">
        <f t="shared" si="5"/>
        <v>0</v>
      </c>
      <c r="G25" s="56">
        <f t="shared" si="5"/>
        <v>0</v>
      </c>
      <c r="H25" s="56">
        <f t="shared" si="5"/>
        <v>0</v>
      </c>
      <c r="I25" s="56">
        <f t="shared" si="4"/>
        <v>0</v>
      </c>
      <c r="J25" s="15"/>
      <c r="K25" s="11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" customHeight="1" x14ac:dyDescent="0.3">
      <c r="A26" s="22" t="s">
        <v>51</v>
      </c>
      <c r="B26" s="23">
        <f t="shared" ref="B26:I26" si="6">B23-B24-B25</f>
        <v>0</v>
      </c>
      <c r="C26" s="23">
        <f t="shared" si="6"/>
        <v>0</v>
      </c>
      <c r="D26" s="23">
        <f t="shared" si="6"/>
        <v>0</v>
      </c>
      <c r="E26" s="23">
        <f t="shared" si="6"/>
        <v>0</v>
      </c>
      <c r="F26" s="23">
        <f t="shared" si="6"/>
        <v>0</v>
      </c>
      <c r="G26" s="23">
        <f t="shared" si="6"/>
        <v>0</v>
      </c>
      <c r="H26" s="23">
        <f t="shared" si="6"/>
        <v>0</v>
      </c>
      <c r="I26" s="23">
        <f t="shared" si="6"/>
        <v>0</v>
      </c>
      <c r="J26" s="24"/>
      <c r="K26" s="11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6" customHeight="1" x14ac:dyDescent="0.3">
      <c r="A27" s="19"/>
      <c r="B27" s="2"/>
      <c r="C27" s="2"/>
      <c r="D27" s="2"/>
      <c r="E27" s="2"/>
      <c r="F27" s="2"/>
      <c r="G27" s="2"/>
      <c r="H27" s="2"/>
      <c r="I27" s="2"/>
      <c r="J27" s="20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" customHeight="1" x14ac:dyDescent="0.3">
      <c r="A28" s="25" t="s">
        <v>52</v>
      </c>
      <c r="B28" s="83"/>
      <c r="C28" s="83"/>
      <c r="D28" s="83"/>
      <c r="E28" s="83"/>
      <c r="F28" s="83"/>
      <c r="G28" s="83"/>
      <c r="H28" s="83"/>
      <c r="I28" s="11"/>
      <c r="J28" s="15"/>
      <c r="K28" s="11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" customHeight="1" x14ac:dyDescent="0.3">
      <c r="A29" s="12" t="s">
        <v>53</v>
      </c>
      <c r="B29" s="80"/>
      <c r="C29" s="80"/>
      <c r="D29" s="80"/>
      <c r="E29" s="80"/>
      <c r="F29" s="80"/>
      <c r="G29" s="80"/>
      <c r="H29" s="80"/>
      <c r="I29" s="14">
        <f t="shared" ref="I29:I30" si="7">SUM(B29:H29)</f>
        <v>0</v>
      </c>
      <c r="J29" s="15" t="s">
        <v>54</v>
      </c>
      <c r="K29" s="11" t="s">
        <v>55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" customHeight="1" x14ac:dyDescent="0.3">
      <c r="A30" s="12" t="s">
        <v>56</v>
      </c>
      <c r="B30" s="80"/>
      <c r="C30" s="80"/>
      <c r="D30" s="80"/>
      <c r="E30" s="80"/>
      <c r="F30" s="80"/>
      <c r="G30" s="80"/>
      <c r="H30" s="80"/>
      <c r="I30" s="14">
        <f t="shared" si="7"/>
        <v>0</v>
      </c>
      <c r="J30" s="15" t="s">
        <v>54</v>
      </c>
      <c r="K30" s="11" t="s">
        <v>55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" customHeight="1" x14ac:dyDescent="0.3">
      <c r="A31" s="12" t="s">
        <v>57</v>
      </c>
      <c r="B31" s="80"/>
      <c r="C31" s="80"/>
      <c r="D31" s="80"/>
      <c r="E31" s="80"/>
      <c r="F31" s="80"/>
      <c r="G31" s="80"/>
      <c r="H31" s="80"/>
      <c r="I31" s="14">
        <f>SUM(B31:H31)</f>
        <v>0</v>
      </c>
      <c r="J31" s="15" t="s">
        <v>129</v>
      </c>
      <c r="K31" s="11" t="s">
        <v>130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" customHeight="1" x14ac:dyDescent="0.3">
      <c r="A32" s="22" t="s">
        <v>58</v>
      </c>
      <c r="B32" s="23">
        <f t="shared" ref="B32:I32" si="8">SUM(B29:B31)</f>
        <v>0</v>
      </c>
      <c r="C32" s="23">
        <f t="shared" si="8"/>
        <v>0</v>
      </c>
      <c r="D32" s="23">
        <f t="shared" si="8"/>
        <v>0</v>
      </c>
      <c r="E32" s="23">
        <f t="shared" si="8"/>
        <v>0</v>
      </c>
      <c r="F32" s="23">
        <f t="shared" si="8"/>
        <v>0</v>
      </c>
      <c r="G32" s="23">
        <f t="shared" si="8"/>
        <v>0</v>
      </c>
      <c r="H32" s="23">
        <f t="shared" si="8"/>
        <v>0</v>
      </c>
      <c r="I32" s="23">
        <f t="shared" si="8"/>
        <v>0</v>
      </c>
      <c r="J32" s="24"/>
      <c r="K32" s="1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6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0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" customHeight="1" x14ac:dyDescent="0.3">
      <c r="A34" s="22" t="s">
        <v>59</v>
      </c>
      <c r="B34" s="23">
        <f t="shared" ref="B34:I34" si="9">B32-B26</f>
        <v>0</v>
      </c>
      <c r="C34" s="23">
        <f t="shared" si="9"/>
        <v>0</v>
      </c>
      <c r="D34" s="23">
        <f t="shared" si="9"/>
        <v>0</v>
      </c>
      <c r="E34" s="23">
        <f t="shared" si="9"/>
        <v>0</v>
      </c>
      <c r="F34" s="23">
        <f t="shared" si="9"/>
        <v>0</v>
      </c>
      <c r="G34" s="23">
        <f t="shared" si="9"/>
        <v>0</v>
      </c>
      <c r="H34" s="23">
        <f t="shared" si="9"/>
        <v>0</v>
      </c>
      <c r="I34" s="23">
        <f t="shared" si="9"/>
        <v>0</v>
      </c>
      <c r="J34" s="24" t="s">
        <v>99</v>
      </c>
      <c r="K34" s="11" t="s">
        <v>100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" customHeight="1" x14ac:dyDescent="0.3">
      <c r="A36" s="27" t="s">
        <v>60</v>
      </c>
      <c r="B36" s="105">
        <f>B5</f>
        <v>44255</v>
      </c>
      <c r="C36" s="106"/>
      <c r="D36" s="20" t="s">
        <v>61</v>
      </c>
      <c r="E36" s="105">
        <f>H5</f>
        <v>44261</v>
      </c>
      <c r="F36" s="106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" customHeight="1" x14ac:dyDescent="0.3">
      <c r="A38" s="27" t="s">
        <v>62</v>
      </c>
      <c r="B38" s="91"/>
      <c r="C38" s="91"/>
      <c r="D38" s="90"/>
      <c r="E38" s="90"/>
      <c r="F38" s="90"/>
      <c r="G38" s="90"/>
      <c r="H38" s="90"/>
      <c r="I38" s="90"/>
      <c r="J38" s="90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" customHeight="1" x14ac:dyDescent="0.3">
      <c r="A40" s="30" t="s">
        <v>63</v>
      </c>
      <c r="B40" s="112"/>
      <c r="C40" s="113"/>
      <c r="D40" s="31" t="s">
        <v>64</v>
      </c>
      <c r="E40" s="86"/>
      <c r="F40" s="86"/>
      <c r="G40" s="32" t="s">
        <v>65</v>
      </c>
      <c r="H40" s="33"/>
      <c r="I40" s="33"/>
      <c r="J40" s="85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6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3">
      <c r="A42" s="110" t="s">
        <v>66</v>
      </c>
      <c r="B42" s="111"/>
      <c r="C42" s="111"/>
      <c r="D42" s="111"/>
      <c r="E42" s="111"/>
      <c r="F42" s="111"/>
      <c r="G42" s="111"/>
      <c r="H42" s="111"/>
      <c r="I42" s="111"/>
      <c r="J42" s="111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7.5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" customHeight="1" x14ac:dyDescent="0.3">
      <c r="A44" s="27" t="s">
        <v>67</v>
      </c>
      <c r="B44" s="112"/>
      <c r="C44" s="113"/>
      <c r="D44" s="113"/>
      <c r="E44" s="113"/>
      <c r="F44" s="113"/>
      <c r="G44" s="2"/>
      <c r="H44" s="112"/>
      <c r="I44" s="113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3">
      <c r="A45" s="2"/>
      <c r="B45" s="114" t="s">
        <v>68</v>
      </c>
      <c r="C45" s="115"/>
      <c r="D45" s="115"/>
      <c r="E45" s="115"/>
      <c r="F45" s="115"/>
      <c r="G45" s="2"/>
      <c r="H45" s="114" t="s">
        <v>69</v>
      </c>
      <c r="I45" s="115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6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6" customHeight="1" x14ac:dyDescent="0.3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3">
      <c r="A48" s="27" t="s">
        <v>70</v>
      </c>
      <c r="B48" s="107"/>
      <c r="C48" s="106"/>
      <c r="D48" s="106"/>
      <c r="E48" s="106"/>
      <c r="F48" s="106"/>
      <c r="G48" s="106"/>
      <c r="H48" s="106"/>
      <c r="I48" s="106"/>
      <c r="J48" s="106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3">
      <c r="A49" s="2"/>
      <c r="B49" s="108"/>
      <c r="C49" s="109"/>
      <c r="D49" s="109"/>
      <c r="E49" s="109"/>
      <c r="F49" s="109"/>
      <c r="G49" s="109"/>
      <c r="H49" s="109"/>
      <c r="I49" s="109"/>
      <c r="J49" s="109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 x14ac:dyDescent="0.3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.5" customHeight="1" x14ac:dyDescent="0.3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3.5" customHeight="1" x14ac:dyDescent="0.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</sheetData>
  <sheetProtection algorithmName="SHA-512" hashValue="ssAVCnCW3Q/gu2FhV1MUVtD40IXV0V5QKwOEHuO9OKjeFCR7ochIXVoGShN+GdpyD6WaovD+/VSvVJCwQlnV4Q==" saltValue="nb35gV1EP09h82IiWYk2oA==" spinCount="100000" sheet="1" objects="1" scenarios="1"/>
  <mergeCells count="15">
    <mergeCell ref="A1:H2"/>
    <mergeCell ref="A4:A5"/>
    <mergeCell ref="I4:I5"/>
    <mergeCell ref="J4:J5"/>
    <mergeCell ref="B40:C40"/>
    <mergeCell ref="K4:K5"/>
    <mergeCell ref="B36:C36"/>
    <mergeCell ref="E36:F36"/>
    <mergeCell ref="B48:J48"/>
    <mergeCell ref="B49:J49"/>
    <mergeCell ref="A42:J42"/>
    <mergeCell ref="B44:F44"/>
    <mergeCell ref="H44:I44"/>
    <mergeCell ref="B45:F45"/>
    <mergeCell ref="H45:I45"/>
  </mergeCells>
  <printOptions horizontalCentered="1" verticalCentered="1"/>
  <pageMargins left="0.5" right="0.5" top="0.5" bottom="0.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998"/>
  <sheetViews>
    <sheetView topLeftCell="A43" workbookViewId="0">
      <selection activeCell="D65" sqref="D65"/>
    </sheetView>
  </sheetViews>
  <sheetFormatPr defaultColWidth="14.44140625" defaultRowHeight="15" customHeight="1" x14ac:dyDescent="0.25"/>
  <cols>
    <col min="1" max="1" width="25.6640625" customWidth="1"/>
    <col min="2" max="3" width="9.6640625" customWidth="1"/>
    <col min="4" max="8" width="10.33203125" customWidth="1"/>
    <col min="9" max="9" width="10.6640625" customWidth="1"/>
    <col min="10" max="10" width="15.44140625" customWidth="1"/>
    <col min="11" max="26" width="10.6640625" customWidth="1"/>
  </cols>
  <sheetData>
    <row r="1" spans="1:26" ht="15" customHeight="1" x14ac:dyDescent="0.3">
      <c r="A1" s="116" t="s">
        <v>0</v>
      </c>
      <c r="B1" s="117"/>
      <c r="C1" s="117"/>
      <c r="D1" s="117"/>
      <c r="E1" s="117"/>
      <c r="F1" s="117"/>
      <c r="G1" s="117"/>
      <c r="H1" s="117"/>
      <c r="I1" s="1" t="s">
        <v>1</v>
      </c>
      <c r="J1" s="9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3">
      <c r="A2" s="117"/>
      <c r="B2" s="117"/>
      <c r="C2" s="117"/>
      <c r="D2" s="117"/>
      <c r="E2" s="117"/>
      <c r="F2" s="117"/>
      <c r="G2" s="117"/>
      <c r="H2" s="117"/>
      <c r="I2" s="1" t="s">
        <v>2</v>
      </c>
      <c r="J2" s="3" t="s">
        <v>107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7.5" customHeight="1" x14ac:dyDescent="0.3">
      <c r="A3" s="4"/>
      <c r="B3" s="4"/>
      <c r="C3" s="4"/>
      <c r="D3" s="4"/>
      <c r="E3" s="4"/>
      <c r="F3" s="4"/>
      <c r="G3" s="4"/>
      <c r="H3" s="4"/>
      <c r="I3" s="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x14ac:dyDescent="0.25">
      <c r="A4" s="118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118" t="s">
        <v>12</v>
      </c>
      <c r="J4" s="118" t="s">
        <v>13</v>
      </c>
      <c r="K4" s="103" t="s">
        <v>108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3.5" customHeight="1" x14ac:dyDescent="0.3">
      <c r="A5" s="119"/>
      <c r="B5" s="84">
        <v>44255</v>
      </c>
      <c r="C5" s="84">
        <v>44256</v>
      </c>
      <c r="D5" s="84">
        <v>44257</v>
      </c>
      <c r="E5" s="84">
        <v>44258</v>
      </c>
      <c r="F5" s="84">
        <v>44259</v>
      </c>
      <c r="G5" s="84">
        <v>44260</v>
      </c>
      <c r="H5" s="84">
        <v>44261</v>
      </c>
      <c r="I5" s="119"/>
      <c r="J5" s="119"/>
      <c r="K5" s="104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 x14ac:dyDescent="0.3">
      <c r="A6" s="8" t="s">
        <v>15</v>
      </c>
      <c r="B6" s="82"/>
      <c r="C6" s="82"/>
      <c r="D6" s="82"/>
      <c r="E6" s="99"/>
      <c r="F6" s="82"/>
      <c r="G6" s="82"/>
      <c r="H6" s="82"/>
      <c r="I6" s="9"/>
      <c r="J6" s="53"/>
      <c r="K6" s="11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3">
      <c r="A7" s="12" t="s">
        <v>16</v>
      </c>
      <c r="B7" s="80"/>
      <c r="C7" s="80"/>
      <c r="D7" s="80"/>
      <c r="E7" s="80"/>
      <c r="F7" s="80"/>
      <c r="G7" s="80"/>
      <c r="H7" s="80"/>
      <c r="I7" s="14">
        <f t="shared" ref="I7:I19" si="0">SUM(B7:H7)</f>
        <v>0</v>
      </c>
      <c r="J7" s="54" t="s">
        <v>109</v>
      </c>
      <c r="K7" s="11" t="s">
        <v>110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3">
      <c r="A8" s="12" t="s">
        <v>19</v>
      </c>
      <c r="B8" s="80"/>
      <c r="C8" s="80"/>
      <c r="D8" s="80"/>
      <c r="E8" s="80"/>
      <c r="F8" s="80"/>
      <c r="G8" s="80"/>
      <c r="H8" s="80"/>
      <c r="I8" s="14">
        <f t="shared" si="0"/>
        <v>0</v>
      </c>
      <c r="J8" s="54" t="s">
        <v>111</v>
      </c>
      <c r="K8" s="11" t="s">
        <v>112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3">
      <c r="A9" s="12" t="s">
        <v>22</v>
      </c>
      <c r="B9" s="80"/>
      <c r="C9" s="80"/>
      <c r="D9" s="80"/>
      <c r="E9" s="80"/>
      <c r="F9" s="80"/>
      <c r="G9" s="80"/>
      <c r="H9" s="80"/>
      <c r="I9" s="14">
        <f t="shared" si="0"/>
        <v>0</v>
      </c>
      <c r="J9" s="54" t="s">
        <v>113</v>
      </c>
      <c r="K9" s="11" t="s">
        <v>114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3">
      <c r="A10" s="12" t="s">
        <v>25</v>
      </c>
      <c r="B10" s="80"/>
      <c r="C10" s="80"/>
      <c r="D10" s="80"/>
      <c r="E10" s="80"/>
      <c r="F10" s="80"/>
      <c r="G10" s="80"/>
      <c r="H10" s="80"/>
      <c r="I10" s="14">
        <f t="shared" si="0"/>
        <v>0</v>
      </c>
      <c r="J10" s="54" t="s">
        <v>115</v>
      </c>
      <c r="K10" s="11" t="s">
        <v>116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3">
      <c r="A11" s="12" t="s">
        <v>28</v>
      </c>
      <c r="B11" s="80"/>
      <c r="C11" s="80"/>
      <c r="D11" s="80"/>
      <c r="E11" s="80"/>
      <c r="F11" s="80"/>
      <c r="G11" s="80"/>
      <c r="H11" s="80"/>
      <c r="I11" s="14">
        <f t="shared" si="0"/>
        <v>0</v>
      </c>
      <c r="J11" s="15" t="s">
        <v>115</v>
      </c>
      <c r="K11" s="11" t="s">
        <v>116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3">
      <c r="A12" s="12" t="s">
        <v>117</v>
      </c>
      <c r="B12" s="80"/>
      <c r="C12" s="80"/>
      <c r="D12" s="80"/>
      <c r="E12" s="80"/>
      <c r="F12" s="80"/>
      <c r="G12" s="80"/>
      <c r="H12" s="80"/>
      <c r="I12" s="14">
        <f t="shared" si="0"/>
        <v>0</v>
      </c>
      <c r="J12" s="15" t="s">
        <v>118</v>
      </c>
      <c r="K12" s="11" t="s">
        <v>119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3">
      <c r="A13" s="12" t="s">
        <v>32</v>
      </c>
      <c r="B13" s="80"/>
      <c r="C13" s="80"/>
      <c r="D13" s="80"/>
      <c r="E13" s="80"/>
      <c r="F13" s="80"/>
      <c r="G13" s="80"/>
      <c r="H13" s="80"/>
      <c r="I13" s="14">
        <f t="shared" si="0"/>
        <v>0</v>
      </c>
      <c r="J13" s="15" t="s">
        <v>120</v>
      </c>
      <c r="K13" s="11" t="s">
        <v>121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3">
      <c r="A14" s="12" t="s">
        <v>122</v>
      </c>
      <c r="B14" s="80"/>
      <c r="C14" s="80"/>
      <c r="D14" s="80"/>
      <c r="E14" s="80"/>
      <c r="F14" s="80"/>
      <c r="G14" s="80"/>
      <c r="H14" s="80"/>
      <c r="I14" s="14">
        <f t="shared" si="0"/>
        <v>0</v>
      </c>
      <c r="J14" s="15" t="s">
        <v>123</v>
      </c>
      <c r="K14" s="11" t="s">
        <v>124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3">
      <c r="A15" s="12" t="s">
        <v>40</v>
      </c>
      <c r="B15" s="80"/>
      <c r="C15" s="80"/>
      <c r="D15" s="80"/>
      <c r="E15" s="80"/>
      <c r="F15" s="80"/>
      <c r="G15" s="80"/>
      <c r="H15" s="80"/>
      <c r="I15" s="14">
        <f t="shared" si="0"/>
        <v>0</v>
      </c>
      <c r="J15" s="15"/>
      <c r="K15" s="11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3">
      <c r="A16" s="12" t="s">
        <v>41</v>
      </c>
      <c r="B16" s="80"/>
      <c r="C16" s="80"/>
      <c r="D16" s="80"/>
      <c r="E16" s="80"/>
      <c r="F16" s="80"/>
      <c r="G16" s="80"/>
      <c r="H16" s="80"/>
      <c r="I16" s="14">
        <f t="shared" si="0"/>
        <v>0</v>
      </c>
      <c r="J16" s="57"/>
      <c r="K16" s="11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3">
      <c r="A17" s="12" t="s">
        <v>38</v>
      </c>
      <c r="B17" s="80"/>
      <c r="C17" s="80"/>
      <c r="D17" s="80"/>
      <c r="E17" s="80"/>
      <c r="F17" s="80"/>
      <c r="G17" s="80"/>
      <c r="H17" s="80"/>
      <c r="I17" s="14">
        <f t="shared" si="0"/>
        <v>0</v>
      </c>
      <c r="J17" s="15"/>
      <c r="K17" s="11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3">
      <c r="A18" s="12" t="s">
        <v>125</v>
      </c>
      <c r="B18" s="80"/>
      <c r="C18" s="80"/>
      <c r="D18" s="80"/>
      <c r="E18" s="80"/>
      <c r="F18" s="80"/>
      <c r="G18" s="80"/>
      <c r="H18" s="80"/>
      <c r="I18" s="14">
        <f t="shared" si="0"/>
        <v>0</v>
      </c>
      <c r="J18" s="71"/>
      <c r="K18" s="7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3">
      <c r="A19" s="12" t="s">
        <v>43</v>
      </c>
      <c r="B19" s="80"/>
      <c r="C19" s="80"/>
      <c r="D19" s="80"/>
      <c r="E19" s="80"/>
      <c r="F19" s="80"/>
      <c r="G19" s="80"/>
      <c r="H19" s="80"/>
      <c r="I19" s="65">
        <f t="shared" si="0"/>
        <v>0</v>
      </c>
      <c r="J19" s="15" t="s">
        <v>123</v>
      </c>
      <c r="K19" s="11" t="s">
        <v>124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6.5" customHeight="1" x14ac:dyDescent="0.3">
      <c r="A20" s="16" t="s">
        <v>44</v>
      </c>
      <c r="B20" s="17">
        <f t="shared" ref="B20:I20" si="1">B7+B8+B9+B10+B11+B12+B13+B14+B15+B16+B17+B18+B19</f>
        <v>0</v>
      </c>
      <c r="C20" s="17">
        <f t="shared" si="1"/>
        <v>0</v>
      </c>
      <c r="D20" s="17">
        <f t="shared" si="1"/>
        <v>0</v>
      </c>
      <c r="E20" s="17">
        <f t="shared" si="1"/>
        <v>0</v>
      </c>
      <c r="F20" s="17">
        <f t="shared" si="1"/>
        <v>0</v>
      </c>
      <c r="G20" s="17">
        <f t="shared" si="1"/>
        <v>0</v>
      </c>
      <c r="H20" s="17">
        <f t="shared" si="1"/>
        <v>0</v>
      </c>
      <c r="I20" s="66">
        <f t="shared" si="1"/>
        <v>0</v>
      </c>
      <c r="J20" s="77"/>
      <c r="K20" s="76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.25" customHeight="1" x14ac:dyDescent="0.3">
      <c r="A21" s="19"/>
      <c r="B21" s="2"/>
      <c r="C21" s="2"/>
      <c r="D21" s="2"/>
      <c r="E21" s="2"/>
      <c r="F21" s="2"/>
      <c r="G21" s="2"/>
      <c r="H21" s="2"/>
      <c r="I21" s="67"/>
      <c r="J21" s="75"/>
      <c r="K21" s="7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" customHeight="1" x14ac:dyDescent="0.3">
      <c r="A22" s="19"/>
      <c r="B22" s="2"/>
      <c r="C22" s="2"/>
      <c r="D22" s="2"/>
      <c r="E22" s="2"/>
      <c r="F22" s="2"/>
      <c r="G22" s="2"/>
      <c r="H22" s="2"/>
      <c r="I22" s="67"/>
      <c r="J22" s="75"/>
      <c r="K22" s="7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3">
      <c r="A23" s="16" t="s">
        <v>126</v>
      </c>
      <c r="B23" s="81"/>
      <c r="C23" s="81"/>
      <c r="D23" s="81"/>
      <c r="E23" s="81"/>
      <c r="F23" s="81"/>
      <c r="G23" s="81"/>
      <c r="H23" s="81"/>
      <c r="I23" s="66">
        <f>SUM(B23:H23)</f>
        <v>0</v>
      </c>
      <c r="J23" s="77" t="s">
        <v>123</v>
      </c>
      <c r="K23" s="76" t="s">
        <v>124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3">
      <c r="A24" s="58"/>
      <c r="B24" s="59"/>
      <c r="C24" s="59"/>
      <c r="D24" s="59"/>
      <c r="E24" s="59"/>
      <c r="F24" s="59"/>
      <c r="G24" s="59"/>
      <c r="H24" s="59"/>
      <c r="I24" s="68"/>
      <c r="J24" s="78"/>
      <c r="K24" s="76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 x14ac:dyDescent="0.3">
      <c r="A25" s="60"/>
      <c r="B25" s="11"/>
      <c r="C25" s="11"/>
      <c r="D25" s="11"/>
      <c r="E25" s="11"/>
      <c r="F25" s="11"/>
      <c r="G25" s="11"/>
      <c r="H25" s="11"/>
      <c r="I25" s="69"/>
      <c r="J25" s="75"/>
      <c r="K25" s="76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" customHeight="1" x14ac:dyDescent="0.3">
      <c r="A26" s="16" t="s">
        <v>46</v>
      </c>
      <c r="B26" s="17">
        <f t="shared" ref="B26:I26" si="2">SUM(B20,B23)</f>
        <v>0</v>
      </c>
      <c r="C26" s="17">
        <f t="shared" si="2"/>
        <v>0</v>
      </c>
      <c r="D26" s="17">
        <f t="shared" si="2"/>
        <v>0</v>
      </c>
      <c r="E26" s="17">
        <f t="shared" si="2"/>
        <v>0</v>
      </c>
      <c r="F26" s="17">
        <f t="shared" si="2"/>
        <v>0</v>
      </c>
      <c r="G26" s="17">
        <f t="shared" si="2"/>
        <v>0</v>
      </c>
      <c r="H26" s="17">
        <f t="shared" si="2"/>
        <v>0</v>
      </c>
      <c r="I26" s="66">
        <f t="shared" si="2"/>
        <v>0</v>
      </c>
      <c r="J26" s="77"/>
      <c r="K26" s="76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3">
      <c r="A27" s="12" t="s">
        <v>47</v>
      </c>
      <c r="B27" s="14">
        <f t="shared" ref="B27:H27" si="3">B17</f>
        <v>0</v>
      </c>
      <c r="C27" s="14">
        <f t="shared" si="3"/>
        <v>0</v>
      </c>
      <c r="D27" s="14">
        <f t="shared" si="3"/>
        <v>0</v>
      </c>
      <c r="E27" s="14">
        <f t="shared" si="3"/>
        <v>0</v>
      </c>
      <c r="F27" s="14">
        <f t="shared" si="3"/>
        <v>0</v>
      </c>
      <c r="G27" s="14">
        <f t="shared" si="3"/>
        <v>0</v>
      </c>
      <c r="H27" s="14">
        <f t="shared" si="3"/>
        <v>0</v>
      </c>
      <c r="I27" s="65">
        <f t="shared" ref="I27:I29" si="4">SUM(B27:H27)</f>
        <v>0</v>
      </c>
      <c r="J27" s="75"/>
      <c r="K27" s="76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x14ac:dyDescent="0.3">
      <c r="A28" s="12" t="s">
        <v>49</v>
      </c>
      <c r="B28" s="14">
        <f t="shared" ref="B28:H28" si="5">B15+B16</f>
        <v>0</v>
      </c>
      <c r="C28" s="14">
        <f t="shared" si="5"/>
        <v>0</v>
      </c>
      <c r="D28" s="14">
        <f t="shared" si="5"/>
        <v>0</v>
      </c>
      <c r="E28" s="14">
        <f t="shared" si="5"/>
        <v>0</v>
      </c>
      <c r="F28" s="14">
        <f t="shared" si="5"/>
        <v>0</v>
      </c>
      <c r="G28" s="14">
        <f t="shared" si="5"/>
        <v>0</v>
      </c>
      <c r="H28" s="14">
        <f t="shared" si="5"/>
        <v>0</v>
      </c>
      <c r="I28" s="65">
        <f t="shared" si="4"/>
        <v>0</v>
      </c>
      <c r="J28" s="75"/>
      <c r="K28" s="76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x14ac:dyDescent="0.3">
      <c r="A29" s="12" t="s">
        <v>50</v>
      </c>
      <c r="B29" s="14">
        <f t="shared" ref="B29:H29" si="6">B18</f>
        <v>0</v>
      </c>
      <c r="C29" s="14">
        <f t="shared" si="6"/>
        <v>0</v>
      </c>
      <c r="D29" s="14">
        <f t="shared" si="6"/>
        <v>0</v>
      </c>
      <c r="E29" s="14">
        <f t="shared" si="6"/>
        <v>0</v>
      </c>
      <c r="F29" s="14">
        <f t="shared" si="6"/>
        <v>0</v>
      </c>
      <c r="G29" s="14">
        <f t="shared" si="6"/>
        <v>0</v>
      </c>
      <c r="H29" s="14">
        <f t="shared" si="6"/>
        <v>0</v>
      </c>
      <c r="I29" s="65">
        <f t="shared" si="4"/>
        <v>0</v>
      </c>
      <c r="J29" s="75"/>
      <c r="K29" s="7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3">
      <c r="A30" s="22" t="s">
        <v>51</v>
      </c>
      <c r="B30" s="23">
        <f t="shared" ref="B30:I30" si="7">B26-B27-B28-B29</f>
        <v>0</v>
      </c>
      <c r="C30" s="23">
        <f t="shared" si="7"/>
        <v>0</v>
      </c>
      <c r="D30" s="23">
        <f t="shared" si="7"/>
        <v>0</v>
      </c>
      <c r="E30" s="23">
        <f t="shared" si="7"/>
        <v>0</v>
      </c>
      <c r="F30" s="23">
        <f t="shared" si="7"/>
        <v>0</v>
      </c>
      <c r="G30" s="23">
        <f t="shared" si="7"/>
        <v>0</v>
      </c>
      <c r="H30" s="23">
        <f t="shared" si="7"/>
        <v>0</v>
      </c>
      <c r="I30" s="70">
        <f t="shared" si="7"/>
        <v>0</v>
      </c>
      <c r="J30" s="79"/>
      <c r="K30" s="7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3">
      <c r="A31" s="19"/>
      <c r="B31" s="2"/>
      <c r="C31" s="2"/>
      <c r="D31" s="2"/>
      <c r="E31" s="2"/>
      <c r="F31" s="2"/>
      <c r="G31" s="2"/>
      <c r="H31" s="2"/>
      <c r="I31" s="67"/>
      <c r="J31" s="75"/>
      <c r="K31" s="76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3">
      <c r="A32" s="25" t="s">
        <v>52</v>
      </c>
      <c r="B32" s="83"/>
      <c r="C32" s="83"/>
      <c r="D32" s="83"/>
      <c r="E32" s="83"/>
      <c r="F32" s="83"/>
      <c r="G32" s="83"/>
      <c r="H32" s="83"/>
      <c r="I32" s="11"/>
      <c r="J32" s="73"/>
      <c r="K32" s="74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3">
      <c r="A33" s="12" t="s">
        <v>53</v>
      </c>
      <c r="B33" s="80"/>
      <c r="C33" s="80"/>
      <c r="D33" s="80"/>
      <c r="E33" s="80"/>
      <c r="F33" s="80"/>
      <c r="G33" s="80"/>
      <c r="H33" s="80"/>
      <c r="I33" s="14">
        <f t="shared" ref="I33:I34" si="8">SUM(B33:H33)</f>
        <v>0</v>
      </c>
      <c r="J33" s="15" t="s">
        <v>54</v>
      </c>
      <c r="K33" s="11" t="s">
        <v>55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" customHeight="1" x14ac:dyDescent="0.3">
      <c r="A34" s="12" t="s">
        <v>56</v>
      </c>
      <c r="B34" s="80"/>
      <c r="C34" s="80"/>
      <c r="D34" s="80"/>
      <c r="E34" s="80"/>
      <c r="F34" s="80"/>
      <c r="G34" s="80"/>
      <c r="H34" s="80"/>
      <c r="I34" s="14">
        <f t="shared" si="8"/>
        <v>0</v>
      </c>
      <c r="J34" s="15" t="s">
        <v>54</v>
      </c>
      <c r="K34" s="11" t="s">
        <v>55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7.25" customHeight="1" x14ac:dyDescent="0.3">
      <c r="A35" s="12" t="s">
        <v>131</v>
      </c>
      <c r="B35" s="80"/>
      <c r="C35" s="80"/>
      <c r="D35" s="80"/>
      <c r="E35" s="80"/>
      <c r="F35" s="80"/>
      <c r="G35" s="80"/>
      <c r="H35" s="80"/>
      <c r="I35" s="14">
        <f>SUM(B35:H35)</f>
        <v>0</v>
      </c>
      <c r="J35" s="15" t="s">
        <v>129</v>
      </c>
      <c r="K35" s="11" t="s">
        <v>130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3">
      <c r="A36" s="22" t="s">
        <v>58</v>
      </c>
      <c r="B36" s="23">
        <f t="shared" ref="B36:I36" si="9">SUM(B33:B35)</f>
        <v>0</v>
      </c>
      <c r="C36" s="23">
        <f t="shared" si="9"/>
        <v>0</v>
      </c>
      <c r="D36" s="23">
        <f t="shared" si="9"/>
        <v>0</v>
      </c>
      <c r="E36" s="23">
        <f t="shared" si="9"/>
        <v>0</v>
      </c>
      <c r="F36" s="23">
        <f t="shared" si="9"/>
        <v>0</v>
      </c>
      <c r="G36" s="23">
        <f t="shared" si="9"/>
        <v>0</v>
      </c>
      <c r="H36" s="23">
        <f t="shared" si="9"/>
        <v>0</v>
      </c>
      <c r="I36" s="23">
        <f t="shared" si="9"/>
        <v>0</v>
      </c>
      <c r="J36" s="24"/>
      <c r="K36" s="1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0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3">
      <c r="A38" s="22" t="s">
        <v>59</v>
      </c>
      <c r="B38" s="23">
        <f t="shared" ref="B38:I38" si="10">B36-B30</f>
        <v>0</v>
      </c>
      <c r="C38" s="23">
        <f t="shared" si="10"/>
        <v>0</v>
      </c>
      <c r="D38" s="23">
        <f t="shared" si="10"/>
        <v>0</v>
      </c>
      <c r="E38" s="23">
        <f t="shared" si="10"/>
        <v>0</v>
      </c>
      <c r="F38" s="23">
        <f t="shared" si="10"/>
        <v>0</v>
      </c>
      <c r="G38" s="23">
        <f t="shared" si="10"/>
        <v>0</v>
      </c>
      <c r="H38" s="23">
        <f t="shared" si="10"/>
        <v>0</v>
      </c>
      <c r="I38" s="23">
        <f t="shared" si="10"/>
        <v>0</v>
      </c>
      <c r="J38" s="24" t="s">
        <v>123</v>
      </c>
      <c r="K38" s="11" t="s">
        <v>124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3">
      <c r="A40" s="27" t="s">
        <v>60</v>
      </c>
      <c r="B40" s="105">
        <f>B5</f>
        <v>44255</v>
      </c>
      <c r="C40" s="106"/>
      <c r="D40" s="20" t="s">
        <v>61</v>
      </c>
      <c r="E40" s="105">
        <f>H5</f>
        <v>44261</v>
      </c>
      <c r="F40" s="106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3">
      <c r="A41" s="27"/>
      <c r="B41" s="28"/>
      <c r="C41" s="29"/>
      <c r="D41" s="20"/>
      <c r="E41" s="28"/>
      <c r="F41" s="29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3">
      <c r="A42" s="27" t="s">
        <v>62</v>
      </c>
      <c r="B42" s="91"/>
      <c r="C42" s="91"/>
      <c r="D42" s="90"/>
      <c r="E42" s="90"/>
      <c r="F42" s="90"/>
      <c r="G42" s="90"/>
      <c r="H42" s="90"/>
      <c r="I42" s="90"/>
      <c r="J42" s="90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3">
      <c r="A44" s="30" t="s">
        <v>127</v>
      </c>
      <c r="B44" s="112"/>
      <c r="C44" s="113"/>
      <c r="D44" s="31" t="s">
        <v>64</v>
      </c>
      <c r="E44" s="86"/>
      <c r="F44" s="86"/>
      <c r="G44" s="32" t="s">
        <v>65</v>
      </c>
      <c r="H44" s="33"/>
      <c r="I44" s="33"/>
      <c r="J44" s="85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6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3">
      <c r="A46" s="110" t="s">
        <v>66</v>
      </c>
      <c r="B46" s="111"/>
      <c r="C46" s="111"/>
      <c r="D46" s="111"/>
      <c r="E46" s="111"/>
      <c r="F46" s="111"/>
      <c r="G46" s="111"/>
      <c r="H46" s="111"/>
      <c r="I46" s="111"/>
      <c r="J46" s="111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" customHeight="1" x14ac:dyDescent="0.3">
      <c r="A48" s="27" t="s">
        <v>67</v>
      </c>
      <c r="B48" s="112"/>
      <c r="C48" s="113"/>
      <c r="D48" s="113"/>
      <c r="E48" s="113"/>
      <c r="F48" s="113"/>
      <c r="G48" s="2"/>
      <c r="H48" s="112"/>
      <c r="I48" s="113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" customHeight="1" x14ac:dyDescent="0.3">
      <c r="A49" s="2"/>
      <c r="B49" s="114" t="s">
        <v>68</v>
      </c>
      <c r="C49" s="115"/>
      <c r="D49" s="115"/>
      <c r="E49" s="115"/>
      <c r="F49" s="115"/>
      <c r="G49" s="2"/>
      <c r="H49" s="114" t="s">
        <v>69</v>
      </c>
      <c r="I49" s="115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3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3">
      <c r="A52" s="27" t="s">
        <v>70</v>
      </c>
      <c r="B52" s="107"/>
      <c r="C52" s="106"/>
      <c r="D52" s="106"/>
      <c r="E52" s="106"/>
      <c r="F52" s="106"/>
      <c r="G52" s="106"/>
      <c r="H52" s="106"/>
      <c r="I52" s="106"/>
      <c r="J52" s="106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3">
      <c r="A53" s="2"/>
      <c r="B53" s="61"/>
      <c r="C53" s="61"/>
      <c r="D53" s="61"/>
      <c r="E53" s="62"/>
      <c r="F53" s="61"/>
      <c r="G53" s="61"/>
      <c r="H53" s="61"/>
      <c r="I53" s="61"/>
      <c r="J53" s="61"/>
      <c r="K53" s="6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63"/>
      <c r="L54" s="63"/>
      <c r="M54" s="63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3">
      <c r="A55" s="63"/>
      <c r="B55" s="63"/>
      <c r="C55" s="63"/>
      <c r="D55" s="64"/>
      <c r="E55" s="63"/>
      <c r="F55" s="63"/>
      <c r="G55" s="63"/>
      <c r="H55" s="63"/>
      <c r="I55" s="63"/>
      <c r="J55" s="63"/>
      <c r="K55" s="63"/>
      <c r="L55" s="63"/>
      <c r="M55" s="63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3">
      <c r="A56" s="63"/>
      <c r="B56" s="63"/>
      <c r="C56" s="63"/>
      <c r="D56" s="64"/>
      <c r="E56" s="63"/>
      <c r="F56" s="63"/>
      <c r="G56" s="63"/>
      <c r="H56" s="63"/>
      <c r="I56" s="63"/>
      <c r="J56" s="63"/>
      <c r="K56" s="63"/>
      <c r="L56" s="63"/>
      <c r="M56" s="63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3">
      <c r="A57" s="63"/>
      <c r="B57" s="63"/>
      <c r="C57" s="63"/>
      <c r="D57" s="64"/>
      <c r="E57" s="63"/>
      <c r="F57" s="63"/>
      <c r="G57" s="63"/>
      <c r="H57" s="63"/>
      <c r="I57" s="63"/>
      <c r="J57" s="63"/>
      <c r="K57" s="63"/>
      <c r="L57" s="63"/>
      <c r="M57" s="63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3">
      <c r="A58" s="44" t="s">
        <v>128</v>
      </c>
      <c r="B58" s="45"/>
      <c r="C58" s="45"/>
      <c r="D58" s="46"/>
      <c r="E58" s="45"/>
      <c r="F58" s="45"/>
      <c r="G58" s="46"/>
      <c r="H58" s="45"/>
      <c r="I58" s="45"/>
      <c r="J58" s="45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3">
      <c r="A59" s="47" t="s">
        <v>82</v>
      </c>
      <c r="B59" s="97">
        <v>17</v>
      </c>
      <c r="C59" s="100"/>
      <c r="D59" s="97"/>
      <c r="E59" s="100"/>
      <c r="F59" s="100"/>
      <c r="G59" s="97"/>
      <c r="H59" s="97"/>
      <c r="I59" s="100"/>
      <c r="J59" s="101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3">
      <c r="A60" s="47" t="s">
        <v>83</v>
      </c>
      <c r="B60" s="97">
        <v>0.2</v>
      </c>
      <c r="C60" s="100"/>
      <c r="D60" s="97"/>
      <c r="E60" s="100"/>
      <c r="F60" s="100"/>
      <c r="G60" s="97"/>
      <c r="H60" s="97"/>
      <c r="I60" s="100"/>
      <c r="J60" s="101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3">
      <c r="A61" s="47" t="s">
        <v>84</v>
      </c>
      <c r="B61" s="97">
        <v>1.8</v>
      </c>
      <c r="C61" s="100"/>
      <c r="D61" s="97"/>
      <c r="E61" s="100"/>
      <c r="F61" s="100"/>
      <c r="G61" s="97"/>
      <c r="H61" s="97"/>
      <c r="I61" s="97"/>
      <c r="J61" s="10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3">
      <c r="A62" s="47" t="s">
        <v>85</v>
      </c>
      <c r="B62" s="98">
        <v>6.5</v>
      </c>
      <c r="C62" s="100"/>
      <c r="D62" s="97"/>
      <c r="E62" s="100"/>
      <c r="F62" s="100"/>
      <c r="G62" s="100"/>
      <c r="H62" s="100"/>
      <c r="I62" s="102"/>
      <c r="J62" s="10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3">
      <c r="A63" s="51" t="s">
        <v>12</v>
      </c>
      <c r="B63" s="52">
        <f>SUM(B59:B62)</f>
        <v>25.5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sheetProtection algorithmName="SHA-512" hashValue="SeZRT6Wi2tnofPozYMlfzjTnz2diADispDe2qyVxdU6ruIzVshDYiFWL/bf/Ug2YuW8m+jJrRbM3rUBU2V2yvQ==" saltValue="DY7bfvKGgWDxx8E3GXVxAg==" spinCount="100000" sheet="1" objects="1" scenarios="1"/>
  <mergeCells count="14">
    <mergeCell ref="K4:K5"/>
    <mergeCell ref="B40:C40"/>
    <mergeCell ref="E40:F40"/>
    <mergeCell ref="B52:J52"/>
    <mergeCell ref="A1:H2"/>
    <mergeCell ref="A4:A5"/>
    <mergeCell ref="I4:I5"/>
    <mergeCell ref="J4:J5"/>
    <mergeCell ref="B44:C44"/>
    <mergeCell ref="A46:J46"/>
    <mergeCell ref="B48:F48"/>
    <mergeCell ref="H48:I48"/>
    <mergeCell ref="B49:F49"/>
    <mergeCell ref="H49:I49"/>
  </mergeCells>
  <printOptions horizontalCentered="1"/>
  <pageMargins left="0.5" right="0.5" top="0.5" bottom="0.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Bedford</vt:lpstr>
      <vt:lpstr>Big Island</vt:lpstr>
      <vt:lpstr>Forest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</dc:creator>
  <cp:lastModifiedBy>Julie Wyatt</cp:lastModifiedBy>
  <dcterms:created xsi:type="dcterms:W3CDTF">2006-06-19T14:38:32Z</dcterms:created>
  <dcterms:modified xsi:type="dcterms:W3CDTF">2021-03-14T18:59:54Z</dcterms:modified>
</cp:coreProperties>
</file>